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5/WEB/PŘEHLED DOTACÍ/"/>
    </mc:Choice>
  </mc:AlternateContent>
  <xr:revisionPtr revIDLastSave="2" documentId="8_{2855C8AB-D5A4-4104-BD5D-790BB05BA007}" xr6:coauthVersionLast="47" xr6:coauthVersionMax="47" xr10:uidLastSave="{84311B5C-9A6C-4A17-A030-F773D3664BAE}"/>
  <bookViews>
    <workbookView xWindow="-120" yWindow="-120" windowWidth="29040" windowHeight="15840" xr2:uid="{296D29A3-78D4-4E28-927D-2808D6C6D878}"/>
  </bookViews>
  <sheets>
    <sheet name="přehl dot 2025" sheetId="1" r:id="rId1"/>
  </sheets>
  <definedNames>
    <definedName name="_xlnm._FilterDatabase" localSheetId="0" hidden="1">'přehl dot 2025'!$A$6:$DJ$64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63" i="1" l="1"/>
  <c r="BB63" i="1"/>
  <c r="BA63" i="1"/>
  <c r="AZ63" i="1"/>
  <c r="AY63" i="1"/>
  <c r="BC62" i="1"/>
  <c r="BB62" i="1"/>
  <c r="BA62" i="1"/>
  <c r="AZ62" i="1"/>
  <c r="AY62" i="1"/>
  <c r="BC61" i="1"/>
  <c r="BB61" i="1"/>
  <c r="BA61" i="1"/>
  <c r="AZ61" i="1"/>
  <c r="AY61" i="1"/>
  <c r="BC60" i="1"/>
  <c r="BB60" i="1"/>
  <c r="BA60" i="1"/>
  <c r="AZ60" i="1"/>
  <c r="AY60" i="1"/>
  <c r="BC59" i="1"/>
  <c r="BB59" i="1"/>
  <c r="BA59" i="1"/>
  <c r="AZ59" i="1"/>
  <c r="AY59" i="1"/>
  <c r="BC58" i="1"/>
  <c r="BB58" i="1"/>
  <c r="BA58" i="1"/>
  <c r="AZ58" i="1"/>
  <c r="AY58" i="1"/>
  <c r="BC57" i="1"/>
  <c r="BB57" i="1"/>
  <c r="BA57" i="1"/>
  <c r="AZ57" i="1"/>
  <c r="AY57" i="1"/>
  <c r="BC56" i="1"/>
  <c r="BB56" i="1"/>
  <c r="BA56" i="1"/>
  <c r="AZ56" i="1"/>
  <c r="AY56" i="1"/>
  <c r="BC55" i="1"/>
  <c r="BB55" i="1"/>
  <c r="BA55" i="1"/>
  <c r="AZ55" i="1"/>
  <c r="AY55" i="1"/>
  <c r="BC54" i="1"/>
  <c r="BB54" i="1"/>
  <c r="BA54" i="1"/>
  <c r="AZ54" i="1"/>
  <c r="AY54" i="1"/>
  <c r="BC53" i="1"/>
  <c r="BB53" i="1"/>
  <c r="BA53" i="1"/>
  <c r="AZ53" i="1"/>
  <c r="AY53" i="1"/>
  <c r="BC52" i="1"/>
  <c r="BB52" i="1"/>
  <c r="BA52" i="1"/>
  <c r="AZ52" i="1"/>
  <c r="AY52" i="1"/>
  <c r="BC51" i="1"/>
  <c r="BB51" i="1"/>
  <c r="BA51" i="1"/>
  <c r="AZ51" i="1"/>
  <c r="AY51" i="1"/>
  <c r="BC50" i="1"/>
  <c r="BB50" i="1"/>
  <c r="BA50" i="1"/>
  <c r="AZ50" i="1"/>
  <c r="AY50" i="1"/>
  <c r="BC49" i="1"/>
  <c r="BB49" i="1"/>
  <c r="BA49" i="1"/>
  <c r="AZ49" i="1"/>
  <c r="AY49" i="1"/>
  <c r="BC48" i="1"/>
  <c r="BB48" i="1"/>
  <c r="BA48" i="1"/>
  <c r="AZ48" i="1"/>
  <c r="AY48" i="1"/>
  <c r="BC47" i="1"/>
  <c r="BB47" i="1"/>
  <c r="BA47" i="1"/>
  <c r="AZ47" i="1"/>
  <c r="AY47" i="1"/>
  <c r="BC46" i="1"/>
  <c r="BB46" i="1"/>
  <c r="BA46" i="1"/>
  <c r="AZ46" i="1"/>
  <c r="AY46" i="1"/>
  <c r="BC45" i="1"/>
  <c r="BB45" i="1"/>
  <c r="BA45" i="1"/>
  <c r="AZ45" i="1"/>
  <c r="AY45" i="1"/>
  <c r="BC44" i="1"/>
  <c r="BB44" i="1"/>
  <c r="BA44" i="1"/>
  <c r="AZ44" i="1"/>
  <c r="AY44" i="1"/>
  <c r="BC43" i="1"/>
  <c r="BB43" i="1"/>
  <c r="BA43" i="1"/>
  <c r="AZ43" i="1"/>
  <c r="AY43" i="1"/>
  <c r="BC42" i="1"/>
  <c r="BB42" i="1"/>
  <c r="BA42" i="1"/>
  <c r="AZ42" i="1"/>
  <c r="AY42" i="1"/>
  <c r="BC41" i="1"/>
  <c r="BB41" i="1"/>
  <c r="BA41" i="1"/>
  <c r="AZ41" i="1"/>
  <c r="AY41" i="1"/>
  <c r="BC40" i="1"/>
  <c r="BB40" i="1"/>
  <c r="BA40" i="1"/>
  <c r="AZ40" i="1"/>
  <c r="AY40" i="1"/>
  <c r="BC39" i="1"/>
  <c r="BB39" i="1"/>
  <c r="BA39" i="1"/>
  <c r="AZ39" i="1"/>
  <c r="AY39" i="1"/>
  <c r="BC38" i="1"/>
  <c r="BB38" i="1"/>
  <c r="BA38" i="1"/>
  <c r="AZ38" i="1"/>
  <c r="AY38" i="1"/>
  <c r="BC37" i="1"/>
  <c r="BB37" i="1"/>
  <c r="BA37" i="1"/>
  <c r="AZ37" i="1"/>
  <c r="AY37" i="1"/>
  <c r="BC36" i="1"/>
  <c r="BB36" i="1"/>
  <c r="BA36" i="1"/>
  <c r="AZ36" i="1"/>
  <c r="AY36" i="1"/>
  <c r="BC35" i="1"/>
  <c r="BB35" i="1"/>
  <c r="BA35" i="1"/>
  <c r="AZ35" i="1"/>
  <c r="AY35" i="1"/>
  <c r="BC34" i="1"/>
  <c r="BB34" i="1"/>
  <c r="BA34" i="1"/>
  <c r="AZ34" i="1"/>
  <c r="AY34" i="1"/>
  <c r="BC33" i="1"/>
  <c r="BB33" i="1"/>
  <c r="BA33" i="1"/>
  <c r="AZ33" i="1"/>
  <c r="AY33" i="1"/>
  <c r="BC32" i="1"/>
  <c r="BB32" i="1"/>
  <c r="BA32" i="1"/>
  <c r="AZ32" i="1"/>
  <c r="AY32" i="1"/>
  <c r="BC31" i="1"/>
  <c r="BB31" i="1"/>
  <c r="BA31" i="1"/>
  <c r="AZ31" i="1"/>
  <c r="AY31" i="1"/>
  <c r="BC30" i="1"/>
  <c r="BB30" i="1"/>
  <c r="BA30" i="1"/>
  <c r="AZ30" i="1"/>
  <c r="AY30" i="1"/>
  <c r="BC29" i="1"/>
  <c r="BB29" i="1"/>
  <c r="BA29" i="1"/>
  <c r="AZ29" i="1"/>
  <c r="AY29" i="1"/>
  <c r="BC28" i="1"/>
  <c r="BB28" i="1"/>
  <c r="BA28" i="1"/>
  <c r="AZ28" i="1"/>
  <c r="AY28" i="1"/>
  <c r="BC27" i="1"/>
  <c r="BB27" i="1"/>
  <c r="BA27" i="1"/>
  <c r="AZ27" i="1"/>
  <c r="AY27" i="1"/>
  <c r="BC26" i="1"/>
  <c r="BB26" i="1"/>
  <c r="BA26" i="1"/>
  <c r="AZ26" i="1"/>
  <c r="AY26" i="1"/>
  <c r="BC25" i="1"/>
  <c r="BB25" i="1"/>
  <c r="BA25" i="1"/>
  <c r="AZ25" i="1"/>
  <c r="AY25" i="1"/>
  <c r="BC24" i="1"/>
  <c r="BB24" i="1"/>
  <c r="BA24" i="1"/>
  <c r="AZ24" i="1"/>
  <c r="AY24" i="1"/>
  <c r="BC23" i="1"/>
  <c r="BB23" i="1"/>
  <c r="BA23" i="1"/>
  <c r="AZ23" i="1"/>
  <c r="AY23" i="1"/>
  <c r="BC22" i="1"/>
  <c r="BB22" i="1"/>
  <c r="BA22" i="1"/>
  <c r="AZ22" i="1"/>
  <c r="AY22" i="1"/>
  <c r="BC21" i="1"/>
  <c r="BB21" i="1"/>
  <c r="BA21" i="1"/>
  <c r="AZ21" i="1"/>
  <c r="AY21" i="1"/>
  <c r="BC20" i="1"/>
  <c r="BB20" i="1"/>
  <c r="BA20" i="1"/>
  <c r="AZ20" i="1"/>
  <c r="AY20" i="1"/>
  <c r="BC19" i="1"/>
  <c r="BB19" i="1"/>
  <c r="BA19" i="1"/>
  <c r="AZ19" i="1"/>
  <c r="AY19" i="1"/>
  <c r="BC18" i="1"/>
  <c r="BB18" i="1"/>
  <c r="BA18" i="1"/>
  <c r="AZ18" i="1"/>
  <c r="AY18" i="1"/>
  <c r="BC17" i="1"/>
  <c r="BB17" i="1"/>
  <c r="BA17" i="1"/>
  <c r="AZ17" i="1"/>
  <c r="AY17" i="1"/>
  <c r="BC16" i="1"/>
  <c r="BB16" i="1"/>
  <c r="BA16" i="1"/>
  <c r="AZ16" i="1"/>
  <c r="AY16" i="1"/>
  <c r="BC15" i="1"/>
  <c r="BB15" i="1"/>
  <c r="BA15" i="1"/>
  <c r="AZ15" i="1"/>
  <c r="AY15" i="1"/>
  <c r="BC14" i="1"/>
  <c r="BB14" i="1"/>
  <c r="BA14" i="1"/>
  <c r="AZ14" i="1"/>
  <c r="AY14" i="1"/>
  <c r="BC13" i="1"/>
  <c r="BB13" i="1"/>
  <c r="BA13" i="1"/>
  <c r="AZ13" i="1"/>
  <c r="AY13" i="1"/>
  <c r="BC12" i="1"/>
  <c r="BB12" i="1"/>
  <c r="BA12" i="1"/>
  <c r="AZ12" i="1"/>
  <c r="AY12" i="1"/>
  <c r="BC11" i="1"/>
  <c r="BB11" i="1"/>
  <c r="BA11" i="1"/>
  <c r="AZ11" i="1"/>
  <c r="AY11" i="1"/>
  <c r="BC10" i="1"/>
  <c r="BB10" i="1"/>
  <c r="BA10" i="1"/>
  <c r="AZ10" i="1"/>
  <c r="AY10" i="1"/>
  <c r="BC9" i="1"/>
  <c r="BB9" i="1"/>
  <c r="BA9" i="1"/>
  <c r="AZ9" i="1"/>
  <c r="AY9" i="1"/>
  <c r="BC8" i="1"/>
  <c r="BB8" i="1"/>
  <c r="BA8" i="1"/>
  <c r="AZ8" i="1"/>
  <c r="AY8" i="1"/>
  <c r="BC7" i="1"/>
  <c r="BB7" i="1"/>
  <c r="BA7" i="1"/>
  <c r="AZ7" i="1"/>
  <c r="AY7" i="1"/>
  <c r="AW63" i="1"/>
  <c r="AV63" i="1"/>
  <c r="AU63" i="1"/>
  <c r="AT63" i="1"/>
  <c r="AS63" i="1"/>
  <c r="AW62" i="1"/>
  <c r="AV62" i="1"/>
  <c r="AU62" i="1"/>
  <c r="AT62" i="1"/>
  <c r="AS62" i="1"/>
  <c r="AW61" i="1"/>
  <c r="AV61" i="1"/>
  <c r="AU61" i="1"/>
  <c r="AT61" i="1"/>
  <c r="AS61" i="1"/>
  <c r="AW60" i="1"/>
  <c r="AV60" i="1"/>
  <c r="AU60" i="1"/>
  <c r="AT60" i="1"/>
  <c r="AS60" i="1"/>
  <c r="AW59" i="1"/>
  <c r="AV59" i="1"/>
  <c r="AU59" i="1"/>
  <c r="AT59" i="1"/>
  <c r="AS59" i="1"/>
  <c r="AW58" i="1"/>
  <c r="AV58" i="1"/>
  <c r="AU58" i="1"/>
  <c r="AT58" i="1"/>
  <c r="AS58" i="1"/>
  <c r="AW57" i="1"/>
  <c r="AV57" i="1"/>
  <c r="AU57" i="1"/>
  <c r="AT57" i="1"/>
  <c r="AS57" i="1"/>
  <c r="AW56" i="1"/>
  <c r="AV56" i="1"/>
  <c r="AU56" i="1"/>
  <c r="AT56" i="1"/>
  <c r="AS56" i="1"/>
  <c r="AW55" i="1"/>
  <c r="AV55" i="1"/>
  <c r="AU55" i="1"/>
  <c r="AT55" i="1"/>
  <c r="AS55" i="1"/>
  <c r="AW54" i="1"/>
  <c r="AV54" i="1"/>
  <c r="AU54" i="1"/>
  <c r="AT54" i="1"/>
  <c r="AS54" i="1"/>
  <c r="AW53" i="1"/>
  <c r="AV53" i="1"/>
  <c r="AU53" i="1"/>
  <c r="AT53" i="1"/>
  <c r="AS53" i="1"/>
  <c r="AW52" i="1"/>
  <c r="AV52" i="1"/>
  <c r="AU52" i="1"/>
  <c r="AT52" i="1"/>
  <c r="AS52" i="1"/>
  <c r="AW51" i="1"/>
  <c r="AV51" i="1"/>
  <c r="AU51" i="1"/>
  <c r="AT51" i="1"/>
  <c r="AS51" i="1"/>
  <c r="AW50" i="1"/>
  <c r="AV50" i="1"/>
  <c r="AU50" i="1"/>
  <c r="AT50" i="1"/>
  <c r="AS50" i="1"/>
  <c r="AW49" i="1"/>
  <c r="AV49" i="1"/>
  <c r="AU49" i="1"/>
  <c r="AT49" i="1"/>
  <c r="AS49" i="1"/>
  <c r="AW48" i="1"/>
  <c r="AV48" i="1"/>
  <c r="AU48" i="1"/>
  <c r="AT48" i="1"/>
  <c r="AS48" i="1"/>
  <c r="AW47" i="1"/>
  <c r="AV47" i="1"/>
  <c r="AU47" i="1"/>
  <c r="AT47" i="1"/>
  <c r="AS47" i="1"/>
  <c r="AW46" i="1"/>
  <c r="AV46" i="1"/>
  <c r="AU46" i="1"/>
  <c r="AT46" i="1"/>
  <c r="AS46" i="1"/>
  <c r="AW45" i="1"/>
  <c r="AV45" i="1"/>
  <c r="AU45" i="1"/>
  <c r="AT45" i="1"/>
  <c r="AS45" i="1"/>
  <c r="AW44" i="1"/>
  <c r="AV44" i="1"/>
  <c r="AU44" i="1"/>
  <c r="AT44" i="1"/>
  <c r="AS44" i="1"/>
  <c r="AW43" i="1"/>
  <c r="AV43" i="1"/>
  <c r="AU43" i="1"/>
  <c r="AT43" i="1"/>
  <c r="AS43" i="1"/>
  <c r="AW42" i="1"/>
  <c r="AV42" i="1"/>
  <c r="AU42" i="1"/>
  <c r="AT42" i="1"/>
  <c r="AS42" i="1"/>
  <c r="AW41" i="1"/>
  <c r="AV41" i="1"/>
  <c r="AU41" i="1"/>
  <c r="AT41" i="1"/>
  <c r="AS41" i="1"/>
  <c r="AW40" i="1"/>
  <c r="AV40" i="1"/>
  <c r="AU40" i="1"/>
  <c r="AT40" i="1"/>
  <c r="AS40" i="1"/>
  <c r="AW39" i="1"/>
  <c r="AV39" i="1"/>
  <c r="AU39" i="1"/>
  <c r="AT39" i="1"/>
  <c r="AS39" i="1"/>
  <c r="AW38" i="1"/>
  <c r="AV38" i="1"/>
  <c r="AU38" i="1"/>
  <c r="AT38" i="1"/>
  <c r="AS38" i="1"/>
  <c r="AW37" i="1"/>
  <c r="AV37" i="1"/>
  <c r="AU37" i="1"/>
  <c r="AT37" i="1"/>
  <c r="AS37" i="1"/>
  <c r="AW36" i="1"/>
  <c r="AV36" i="1"/>
  <c r="AU36" i="1"/>
  <c r="AT36" i="1"/>
  <c r="AS36" i="1"/>
  <c r="AW35" i="1"/>
  <c r="AV35" i="1"/>
  <c r="AU35" i="1"/>
  <c r="AT35" i="1"/>
  <c r="AS35" i="1"/>
  <c r="AW34" i="1"/>
  <c r="AV34" i="1"/>
  <c r="AU34" i="1"/>
  <c r="AT34" i="1"/>
  <c r="AS34" i="1"/>
  <c r="AW33" i="1"/>
  <c r="AV33" i="1"/>
  <c r="AU33" i="1"/>
  <c r="AT33" i="1"/>
  <c r="AS33" i="1"/>
  <c r="AW32" i="1"/>
  <c r="AV32" i="1"/>
  <c r="AU32" i="1"/>
  <c r="AT32" i="1"/>
  <c r="AS32" i="1"/>
  <c r="AW31" i="1"/>
  <c r="AV31" i="1"/>
  <c r="AU31" i="1"/>
  <c r="AT31" i="1"/>
  <c r="AS31" i="1"/>
  <c r="AW30" i="1"/>
  <c r="AV30" i="1"/>
  <c r="AU30" i="1"/>
  <c r="AT30" i="1"/>
  <c r="AS30" i="1"/>
  <c r="AW29" i="1"/>
  <c r="AV29" i="1"/>
  <c r="AU29" i="1"/>
  <c r="AT29" i="1"/>
  <c r="AS29" i="1"/>
  <c r="AW28" i="1"/>
  <c r="AV28" i="1"/>
  <c r="AU28" i="1"/>
  <c r="AT28" i="1"/>
  <c r="AS28" i="1"/>
  <c r="AW27" i="1"/>
  <c r="AV27" i="1"/>
  <c r="AU27" i="1"/>
  <c r="AT27" i="1"/>
  <c r="AS27" i="1"/>
  <c r="AW26" i="1"/>
  <c r="AV26" i="1"/>
  <c r="AU26" i="1"/>
  <c r="AT26" i="1"/>
  <c r="AS26" i="1"/>
  <c r="AW25" i="1"/>
  <c r="AV25" i="1"/>
  <c r="AU25" i="1"/>
  <c r="AT25" i="1"/>
  <c r="AS25" i="1"/>
  <c r="AW24" i="1"/>
  <c r="AV24" i="1"/>
  <c r="AU24" i="1"/>
  <c r="AT24" i="1"/>
  <c r="AS24" i="1"/>
  <c r="AW23" i="1"/>
  <c r="AV23" i="1"/>
  <c r="AU23" i="1"/>
  <c r="AT23" i="1"/>
  <c r="AS23" i="1"/>
  <c r="AW22" i="1"/>
  <c r="AV22" i="1"/>
  <c r="AU22" i="1"/>
  <c r="AT22" i="1"/>
  <c r="AS22" i="1"/>
  <c r="AW21" i="1"/>
  <c r="AV21" i="1"/>
  <c r="AU21" i="1"/>
  <c r="AT21" i="1"/>
  <c r="AS21" i="1"/>
  <c r="AW20" i="1"/>
  <c r="AV20" i="1"/>
  <c r="AU20" i="1"/>
  <c r="AT20" i="1"/>
  <c r="AS20" i="1"/>
  <c r="AW19" i="1"/>
  <c r="AV19" i="1"/>
  <c r="AU19" i="1"/>
  <c r="AT19" i="1"/>
  <c r="AS19" i="1"/>
  <c r="AW18" i="1"/>
  <c r="AV18" i="1"/>
  <c r="AU18" i="1"/>
  <c r="AT18" i="1"/>
  <c r="AS18" i="1"/>
  <c r="AW17" i="1"/>
  <c r="AV17" i="1"/>
  <c r="AU17" i="1"/>
  <c r="AT17" i="1"/>
  <c r="AS17" i="1"/>
  <c r="AW16" i="1"/>
  <c r="AV16" i="1"/>
  <c r="AU16" i="1"/>
  <c r="AT16" i="1"/>
  <c r="AS16" i="1"/>
  <c r="AW15" i="1"/>
  <c r="AV15" i="1"/>
  <c r="AU15" i="1"/>
  <c r="AT15" i="1"/>
  <c r="AS15" i="1"/>
  <c r="AW14" i="1"/>
  <c r="AV14" i="1"/>
  <c r="AU14" i="1"/>
  <c r="AT14" i="1"/>
  <c r="AS14" i="1"/>
  <c r="AW13" i="1"/>
  <c r="AV13" i="1"/>
  <c r="AU13" i="1"/>
  <c r="AT13" i="1"/>
  <c r="AS13" i="1"/>
  <c r="AW12" i="1"/>
  <c r="AV12" i="1"/>
  <c r="AU12" i="1"/>
  <c r="AT12" i="1"/>
  <c r="AS12" i="1"/>
  <c r="AW11" i="1"/>
  <c r="AV11" i="1"/>
  <c r="AU11" i="1"/>
  <c r="AT11" i="1"/>
  <c r="AS11" i="1"/>
  <c r="AW10" i="1"/>
  <c r="AV10" i="1"/>
  <c r="AU10" i="1"/>
  <c r="AT10" i="1"/>
  <c r="AS10" i="1"/>
  <c r="AW9" i="1"/>
  <c r="AV9" i="1"/>
  <c r="AU9" i="1"/>
  <c r="AT9" i="1"/>
  <c r="AS9" i="1"/>
  <c r="AW8" i="1"/>
  <c r="AV8" i="1"/>
  <c r="AU8" i="1"/>
  <c r="AT8" i="1"/>
  <c r="AS8" i="1"/>
  <c r="AW7" i="1"/>
  <c r="AV7" i="1"/>
  <c r="AU7" i="1"/>
  <c r="AT7" i="1"/>
  <c r="AS7" i="1"/>
  <c r="BX9" i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X23" i="1"/>
  <c r="BX24" i="1"/>
  <c r="BX25" i="1"/>
  <c r="BX26" i="1"/>
  <c r="BX27" i="1"/>
  <c r="BX28" i="1"/>
  <c r="BX29" i="1"/>
  <c r="BX30" i="1"/>
  <c r="BX31" i="1"/>
  <c r="BX32" i="1"/>
  <c r="BX33" i="1"/>
  <c r="BX34" i="1"/>
  <c r="BX35" i="1"/>
  <c r="BX36" i="1"/>
  <c r="BX37" i="1"/>
  <c r="BX38" i="1"/>
  <c r="BX39" i="1"/>
  <c r="BX40" i="1"/>
  <c r="BX41" i="1"/>
  <c r="BX42" i="1"/>
  <c r="BX43" i="1"/>
  <c r="BX44" i="1"/>
  <c r="BX45" i="1"/>
  <c r="BX46" i="1"/>
  <c r="BX47" i="1"/>
  <c r="BX48" i="1"/>
  <c r="BX49" i="1"/>
  <c r="BX50" i="1"/>
  <c r="BX51" i="1"/>
  <c r="BX52" i="1"/>
  <c r="BX53" i="1"/>
  <c r="BX54" i="1"/>
  <c r="BX55" i="1"/>
  <c r="BX56" i="1"/>
  <c r="BX57" i="1"/>
  <c r="BX58" i="1"/>
  <c r="BX59" i="1"/>
  <c r="BX60" i="1"/>
  <c r="BX61" i="1"/>
  <c r="BX62" i="1"/>
  <c r="BX63" i="1"/>
  <c r="BX8" i="1"/>
  <c r="BR63" i="1"/>
  <c r="BR62" i="1"/>
  <c r="BR61" i="1"/>
  <c r="BR60" i="1"/>
  <c r="BR59" i="1"/>
  <c r="BR58" i="1"/>
  <c r="BR57" i="1"/>
  <c r="BR56" i="1"/>
  <c r="BR55" i="1"/>
  <c r="BR54" i="1"/>
  <c r="BR53" i="1"/>
  <c r="BR52" i="1"/>
  <c r="BR51" i="1"/>
  <c r="BR50" i="1"/>
  <c r="BR49" i="1"/>
  <c r="BR48" i="1"/>
  <c r="BR47" i="1"/>
  <c r="BR46" i="1"/>
  <c r="BR45" i="1"/>
  <c r="BR44" i="1"/>
  <c r="BR43" i="1"/>
  <c r="BR42" i="1"/>
  <c r="BR41" i="1"/>
  <c r="BR40" i="1"/>
  <c r="BR39" i="1"/>
  <c r="BR38" i="1"/>
  <c r="BR37" i="1"/>
  <c r="BR36" i="1"/>
  <c r="BR35" i="1"/>
  <c r="BR34" i="1"/>
  <c r="BR33" i="1"/>
  <c r="BR32" i="1"/>
  <c r="BR10" i="1"/>
  <c r="BR11" i="1"/>
  <c r="BR12" i="1"/>
  <c r="BR13" i="1"/>
  <c r="BR14" i="1"/>
  <c r="BR15" i="1"/>
  <c r="BR16" i="1"/>
  <c r="BR17" i="1"/>
  <c r="BR18" i="1"/>
  <c r="BR21" i="1"/>
  <c r="BR24" i="1"/>
  <c r="BR27" i="1"/>
  <c r="BR28" i="1"/>
  <c r="BR30" i="1"/>
  <c r="BR19" i="1" l="1"/>
  <c r="BR22" i="1"/>
  <c r="BR20" i="1"/>
  <c r="BR25" i="1"/>
  <c r="BR26" i="1"/>
  <c r="BR23" i="1"/>
  <c r="BR29" i="1"/>
  <c r="BX7" i="1" l="1"/>
  <c r="BR8" i="1"/>
  <c r="BR7" i="1"/>
  <c r="BR9" i="1"/>
  <c r="BR31" i="1" l="1"/>
  <c r="AX11" i="1" l="1"/>
  <c r="AX59" i="1"/>
  <c r="AX47" i="1"/>
  <c r="AX16" i="1"/>
  <c r="AX34" i="1"/>
  <c r="AX31" i="1"/>
  <c r="AX12" i="1"/>
  <c r="AX52" i="1"/>
  <c r="AX29" i="1"/>
  <c r="AX48" i="1"/>
  <c r="AX23" i="1"/>
  <c r="AX35" i="1"/>
  <c r="AX40" i="1"/>
  <c r="AX41" i="1"/>
  <c r="AX10" i="1"/>
  <c r="AX46" i="1"/>
  <c r="AX24" i="1"/>
  <c r="AX27" i="1"/>
  <c r="AX38" i="1"/>
  <c r="AX60" i="1"/>
  <c r="AX63" i="1"/>
  <c r="AX17" i="1"/>
  <c r="AX20" i="1"/>
  <c r="AX22" i="1"/>
  <c r="AX30" i="1"/>
  <c r="AX53" i="1"/>
  <c r="AX58" i="1"/>
  <c r="AX13" i="1"/>
  <c r="AX28" i="1"/>
  <c r="AX49" i="1"/>
  <c r="AX50" i="1"/>
  <c r="AX9" i="1"/>
  <c r="AX42" i="1"/>
  <c r="AX45" i="1"/>
  <c r="AX56" i="1"/>
  <c r="AX8" i="1"/>
  <c r="AX15" i="1"/>
  <c r="AX19" i="1"/>
  <c r="AX26" i="1"/>
  <c r="AX33" i="1"/>
  <c r="AX37" i="1"/>
  <c r="AX51" i="1"/>
  <c r="AX55" i="1"/>
  <c r="AX14" i="1"/>
  <c r="AX18" i="1"/>
  <c r="AX21" i="1"/>
  <c r="AX32" i="1"/>
  <c r="AX36" i="1"/>
  <c r="AX39" i="1"/>
  <c r="AX43" i="1"/>
  <c r="AX44" i="1"/>
  <c r="AX54" i="1"/>
  <c r="AX57" i="1"/>
  <c r="AX61" i="1"/>
  <c r="AX62" i="1"/>
  <c r="AX25" i="1"/>
  <c r="T64" i="1" l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BK33" i="1" l="1"/>
  <c r="AE64" i="1" l="1"/>
  <c r="AD64" i="1"/>
  <c r="AC64" i="1"/>
  <c r="AB64" i="1"/>
  <c r="AA64" i="1"/>
  <c r="Z64" i="1"/>
  <c r="X64" i="1"/>
  <c r="W64" i="1"/>
  <c r="V64" i="1"/>
  <c r="U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Y7" i="1"/>
  <c r="AG64" i="1"/>
  <c r="Y64" i="1" l="1"/>
  <c r="AF64" i="1"/>
  <c r="BW64" i="1"/>
  <c r="BV64" i="1"/>
  <c r="BM64" i="1"/>
  <c r="BX64" i="1" l="1"/>
  <c r="BK63" i="1" l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45" i="1"/>
  <c r="BK44" i="1"/>
  <c r="BK43" i="1"/>
  <c r="BK42" i="1"/>
  <c r="BK41" i="1"/>
  <c r="BK40" i="1"/>
  <c r="BK39" i="1"/>
  <c r="BK38" i="1"/>
  <c r="BK37" i="1"/>
  <c r="BK36" i="1"/>
  <c r="BK35" i="1"/>
  <c r="BK34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7" i="1"/>
  <c r="BJ64" i="1" l="1"/>
  <c r="BI64" i="1"/>
  <c r="BH64" i="1"/>
  <c r="BG64" i="1"/>
  <c r="BF64" i="1"/>
  <c r="BU64" i="1" l="1"/>
  <c r="BQ64" i="1"/>
  <c r="BP64" i="1"/>
  <c r="BN64" i="1"/>
  <c r="AQ64" i="1"/>
  <c r="AP64" i="1"/>
  <c r="AO64" i="1"/>
  <c r="AN64" i="1"/>
  <c r="AM64" i="1"/>
  <c r="AK64" i="1"/>
  <c r="AJ64" i="1"/>
  <c r="AI64" i="1"/>
  <c r="AH64" i="1"/>
  <c r="R64" i="1"/>
  <c r="Q64" i="1"/>
  <c r="P64" i="1"/>
  <c r="O64" i="1"/>
  <c r="N64" i="1"/>
  <c r="M64" i="1"/>
  <c r="K64" i="1"/>
  <c r="J64" i="1"/>
  <c r="I64" i="1"/>
  <c r="H64" i="1"/>
  <c r="G64" i="1"/>
  <c r="AR63" i="1"/>
  <c r="AL63" i="1"/>
  <c r="S63" i="1"/>
  <c r="L63" i="1"/>
  <c r="AR62" i="1"/>
  <c r="AL62" i="1"/>
  <c r="S62" i="1"/>
  <c r="L62" i="1"/>
  <c r="AR61" i="1"/>
  <c r="AL61" i="1"/>
  <c r="S61" i="1"/>
  <c r="L61" i="1"/>
  <c r="AR60" i="1"/>
  <c r="AL60" i="1"/>
  <c r="S60" i="1"/>
  <c r="L60" i="1"/>
  <c r="AR59" i="1"/>
  <c r="AL59" i="1"/>
  <c r="S59" i="1"/>
  <c r="L59" i="1"/>
  <c r="AR58" i="1"/>
  <c r="AL58" i="1"/>
  <c r="S58" i="1"/>
  <c r="L58" i="1"/>
  <c r="AR57" i="1"/>
  <c r="AL57" i="1"/>
  <c r="S57" i="1"/>
  <c r="L57" i="1"/>
  <c r="AR56" i="1"/>
  <c r="AL56" i="1"/>
  <c r="S56" i="1"/>
  <c r="L56" i="1"/>
  <c r="AR55" i="1"/>
  <c r="AL55" i="1"/>
  <c r="S55" i="1"/>
  <c r="L55" i="1"/>
  <c r="AR54" i="1"/>
  <c r="AL54" i="1"/>
  <c r="S54" i="1"/>
  <c r="L54" i="1"/>
  <c r="AR53" i="1"/>
  <c r="AL53" i="1"/>
  <c r="S53" i="1"/>
  <c r="L53" i="1"/>
  <c r="AR52" i="1"/>
  <c r="AL52" i="1"/>
  <c r="S52" i="1"/>
  <c r="L52" i="1"/>
  <c r="AR51" i="1"/>
  <c r="AL51" i="1"/>
  <c r="S51" i="1"/>
  <c r="L51" i="1"/>
  <c r="AR50" i="1"/>
  <c r="AL50" i="1"/>
  <c r="S50" i="1"/>
  <c r="L50" i="1"/>
  <c r="AR49" i="1"/>
  <c r="AL49" i="1"/>
  <c r="S49" i="1"/>
  <c r="L49" i="1"/>
  <c r="AR48" i="1"/>
  <c r="AL48" i="1"/>
  <c r="S48" i="1"/>
  <c r="L48" i="1"/>
  <c r="AR47" i="1"/>
  <c r="AL47" i="1"/>
  <c r="S47" i="1"/>
  <c r="L47" i="1"/>
  <c r="AR46" i="1"/>
  <c r="AL46" i="1"/>
  <c r="S46" i="1"/>
  <c r="L46" i="1"/>
  <c r="AR45" i="1"/>
  <c r="AL45" i="1"/>
  <c r="S45" i="1"/>
  <c r="L45" i="1"/>
  <c r="AR44" i="1"/>
  <c r="AL44" i="1"/>
  <c r="S44" i="1"/>
  <c r="L44" i="1"/>
  <c r="AR43" i="1"/>
  <c r="AL43" i="1"/>
  <c r="S43" i="1"/>
  <c r="L43" i="1"/>
  <c r="AR42" i="1"/>
  <c r="AL42" i="1"/>
  <c r="S42" i="1"/>
  <c r="L42" i="1"/>
  <c r="AR41" i="1"/>
  <c r="AL41" i="1"/>
  <c r="S41" i="1"/>
  <c r="L41" i="1"/>
  <c r="AR40" i="1"/>
  <c r="AL40" i="1"/>
  <c r="S40" i="1"/>
  <c r="L40" i="1"/>
  <c r="AR39" i="1"/>
  <c r="AL39" i="1"/>
  <c r="S39" i="1"/>
  <c r="L39" i="1"/>
  <c r="AR38" i="1"/>
  <c r="AL38" i="1"/>
  <c r="S38" i="1"/>
  <c r="L38" i="1"/>
  <c r="AR37" i="1"/>
  <c r="AL37" i="1"/>
  <c r="S37" i="1"/>
  <c r="L37" i="1"/>
  <c r="AR36" i="1"/>
  <c r="AL36" i="1"/>
  <c r="S36" i="1"/>
  <c r="L36" i="1"/>
  <c r="AR35" i="1"/>
  <c r="AL35" i="1"/>
  <c r="S35" i="1"/>
  <c r="L35" i="1"/>
  <c r="AR34" i="1"/>
  <c r="AL34" i="1"/>
  <c r="S34" i="1"/>
  <c r="L34" i="1"/>
  <c r="AR33" i="1"/>
  <c r="AL33" i="1"/>
  <c r="S33" i="1"/>
  <c r="L33" i="1"/>
  <c r="AR32" i="1"/>
  <c r="AL32" i="1"/>
  <c r="S32" i="1"/>
  <c r="L32" i="1"/>
  <c r="AR31" i="1"/>
  <c r="AL31" i="1"/>
  <c r="S31" i="1"/>
  <c r="L31" i="1"/>
  <c r="AR30" i="1"/>
  <c r="AL30" i="1"/>
  <c r="S30" i="1"/>
  <c r="L30" i="1"/>
  <c r="AR29" i="1"/>
  <c r="AL29" i="1"/>
  <c r="S29" i="1"/>
  <c r="L29" i="1"/>
  <c r="AR28" i="1"/>
  <c r="AL28" i="1"/>
  <c r="S28" i="1"/>
  <c r="L28" i="1"/>
  <c r="AR27" i="1"/>
  <c r="AL27" i="1"/>
  <c r="S27" i="1"/>
  <c r="L27" i="1"/>
  <c r="AR26" i="1"/>
  <c r="AL26" i="1"/>
  <c r="S26" i="1"/>
  <c r="L26" i="1"/>
  <c r="AR25" i="1"/>
  <c r="AL25" i="1"/>
  <c r="S25" i="1"/>
  <c r="L25" i="1"/>
  <c r="AR24" i="1"/>
  <c r="AL24" i="1"/>
  <c r="S24" i="1"/>
  <c r="L24" i="1"/>
  <c r="AR23" i="1"/>
  <c r="AL23" i="1"/>
  <c r="S23" i="1"/>
  <c r="L23" i="1"/>
  <c r="AR22" i="1"/>
  <c r="AL22" i="1"/>
  <c r="S22" i="1"/>
  <c r="L22" i="1"/>
  <c r="AR21" i="1"/>
  <c r="AL21" i="1"/>
  <c r="S21" i="1"/>
  <c r="L21" i="1"/>
  <c r="AR20" i="1"/>
  <c r="AL20" i="1"/>
  <c r="S20" i="1"/>
  <c r="L20" i="1"/>
  <c r="AR19" i="1"/>
  <c r="AL19" i="1"/>
  <c r="S19" i="1"/>
  <c r="L19" i="1"/>
  <c r="AR18" i="1"/>
  <c r="AL18" i="1"/>
  <c r="S18" i="1"/>
  <c r="L18" i="1"/>
  <c r="AR17" i="1"/>
  <c r="AL17" i="1"/>
  <c r="S17" i="1"/>
  <c r="L17" i="1"/>
  <c r="AR16" i="1"/>
  <c r="AL16" i="1"/>
  <c r="S16" i="1"/>
  <c r="L16" i="1"/>
  <c r="AR15" i="1"/>
  <c r="AL15" i="1"/>
  <c r="S15" i="1"/>
  <c r="L15" i="1"/>
  <c r="AR14" i="1"/>
  <c r="AL14" i="1"/>
  <c r="S14" i="1"/>
  <c r="L14" i="1"/>
  <c r="AR13" i="1"/>
  <c r="AL13" i="1"/>
  <c r="S13" i="1"/>
  <c r="L13" i="1"/>
  <c r="AR12" i="1"/>
  <c r="AL12" i="1"/>
  <c r="S12" i="1"/>
  <c r="L12" i="1"/>
  <c r="AR11" i="1"/>
  <c r="AL11" i="1"/>
  <c r="S11" i="1"/>
  <c r="L11" i="1"/>
  <c r="AR10" i="1"/>
  <c r="AL10" i="1"/>
  <c r="S10" i="1"/>
  <c r="L10" i="1"/>
  <c r="AR9" i="1"/>
  <c r="AL9" i="1"/>
  <c r="S9" i="1"/>
  <c r="L9" i="1"/>
  <c r="AR8" i="1"/>
  <c r="AL8" i="1"/>
  <c r="S8" i="1"/>
  <c r="L8" i="1"/>
  <c r="AR7" i="1"/>
  <c r="AL7" i="1"/>
  <c r="S7" i="1"/>
  <c r="L7" i="1"/>
  <c r="BK64" i="1" l="1"/>
  <c r="AT64" i="1"/>
  <c r="S64" i="1"/>
  <c r="BD62" i="1"/>
  <c r="BR64" i="1"/>
  <c r="BD9" i="1"/>
  <c r="BD10" i="1"/>
  <c r="BB64" i="1"/>
  <c r="AL64" i="1"/>
  <c r="BD18" i="1"/>
  <c r="L64" i="1"/>
  <c r="AR64" i="1"/>
  <c r="BD44" i="1"/>
  <c r="BD37" i="1"/>
  <c r="BD45" i="1"/>
  <c r="BD61" i="1"/>
  <c r="BD25" i="1"/>
  <c r="BD28" i="1"/>
  <c r="BD31" i="1"/>
  <c r="BD34" i="1"/>
  <c r="BD42" i="1"/>
  <c r="BD24" i="1"/>
  <c r="BD26" i="1"/>
  <c r="BD29" i="1"/>
  <c r="BD32" i="1"/>
  <c r="BD36" i="1"/>
  <c r="BD40" i="1"/>
  <c r="BD8" i="1"/>
  <c r="BD20" i="1"/>
  <c r="BD21" i="1"/>
  <c r="BD22" i="1"/>
  <c r="BD46" i="1"/>
  <c r="BD47" i="1"/>
  <c r="BD48" i="1"/>
  <c r="BD60" i="1"/>
  <c r="BD19" i="1"/>
  <c r="BD23" i="1"/>
  <c r="BD35" i="1"/>
  <c r="BD38" i="1"/>
  <c r="BD49" i="1"/>
  <c r="BD50" i="1"/>
  <c r="BD54" i="1"/>
  <c r="BD59" i="1"/>
  <c r="BD39" i="1"/>
  <c r="BD43" i="1"/>
  <c r="BD53" i="1"/>
  <c r="BD55" i="1"/>
  <c r="BD56" i="1"/>
  <c r="BD58" i="1"/>
  <c r="AU64" i="1"/>
  <c r="BD14" i="1"/>
  <c r="BD17" i="1"/>
  <c r="BD27" i="1"/>
  <c r="BD52" i="1"/>
  <c r="BD57" i="1"/>
  <c r="BD63" i="1"/>
  <c r="BD11" i="1"/>
  <c r="BD12" i="1"/>
  <c r="BD13" i="1"/>
  <c r="BD15" i="1"/>
  <c r="BD16" i="1"/>
  <c r="BD30" i="1"/>
  <c r="BD33" i="1"/>
  <c r="BD41" i="1"/>
  <c r="AZ64" i="1"/>
  <c r="BA64" i="1"/>
  <c r="AW64" i="1" l="1"/>
  <c r="AV64" i="1"/>
  <c r="BC64" i="1"/>
  <c r="AX7" i="1"/>
  <c r="AS64" i="1"/>
  <c r="BD51" i="1"/>
  <c r="AY64" i="1"/>
  <c r="BD7" i="1"/>
  <c r="AX64" i="1" l="1"/>
  <c r="BD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Maryšková Andrea</author>
  </authors>
  <commentList>
    <comment ref="E39" authorId="0" shapeId="0" xr:uid="{8B65A5D9-38EE-4384-BB50-71D5B1D9DC86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z 3123 opraveno dne 6.5.2025</t>
        </r>
      </text>
    </comment>
  </commentList>
</comments>
</file>

<file path=xl/sharedStrings.xml><?xml version="1.0" encoding="utf-8"?>
<sst xmlns="http://schemas.openxmlformats.org/spreadsheetml/2006/main" count="201" uniqueCount="138">
  <si>
    <t>Zákon 561/2004 Sb., § 161 odst. 7</t>
  </si>
  <si>
    <t>Zákon 218/2000 Sb., § 14 odst. 4</t>
  </si>
  <si>
    <t>VÍCELETÉ PROJEKTY</t>
  </si>
  <si>
    <t>RED IZO</t>
  </si>
  <si>
    <t>por</t>
  </si>
  <si>
    <t>cis_KU</t>
  </si>
  <si>
    <t>ICO</t>
  </si>
  <si>
    <t>§ (323/2002)</t>
  </si>
  <si>
    <t>Plný název</t>
  </si>
  <si>
    <t>POSKYTNUTO neinvestice CELKEM</t>
  </si>
  <si>
    <t>Výzva na podporu škol s nadprůměrným zastoupením sociálně znevýhodněných žáků</t>
  </si>
  <si>
    <t>ÚZ 33351 - POSKYTNUTO</t>
  </si>
  <si>
    <t>ÚZ 33354 - POSKYTNUTO</t>
  </si>
  <si>
    <t>Mzdové prostředky</t>
  </si>
  <si>
    <t>Odvody</t>
  </si>
  <si>
    <t>FKSP</t>
  </si>
  <si>
    <t>ONIV</t>
  </si>
  <si>
    <t>celkem dotace</t>
  </si>
  <si>
    <t>počet provázejících učitelů</t>
  </si>
  <si>
    <t>limit počtu zaměstnanců</t>
  </si>
  <si>
    <t>číslo projektu</t>
  </si>
  <si>
    <t>připsáno na účet KÚLK dne:</t>
  </si>
  <si>
    <t>podíl EU</t>
  </si>
  <si>
    <t>podíl SR</t>
  </si>
  <si>
    <t>odesláno na účet školy, zřizovatele dne:</t>
  </si>
  <si>
    <t>Platy</t>
  </si>
  <si>
    <t>OON</t>
  </si>
  <si>
    <t>Gymnázium, Česká Lípa, Žitavská 2969, příspěvková organizace</t>
  </si>
  <si>
    <t>Gymnázium, Mimoň, Letná 263, příspěvková organizace</t>
  </si>
  <si>
    <t>Gymnázium, Jablonec nad Nisou, U Balvanu 16, příspěvková organizace</t>
  </si>
  <si>
    <t>Gymnázium, Tanvald, příspěvková organizace</t>
  </si>
  <si>
    <t>Gymnázium, Frýdlant, Mládeže 884, příspěvková organizace</t>
  </si>
  <si>
    <t>Gymnázium Ivana Olbrachta, Semily, Nad Špejcharem 574, příspěvková organizace</t>
  </si>
  <si>
    <t>Gymnázium, Turnov, Jana Palacha 804, příspěvková organizace</t>
  </si>
  <si>
    <t>Gymnázium Dr. Antona Randy, Jablonec nad Nisou, příspěvková organizace</t>
  </si>
  <si>
    <t>Gymnázium, Střední odborná škola a Střední zdravotnická škola, Jilemnice, příspěvková organizace</t>
  </si>
  <si>
    <t>Gymnázium a Střední odborná škola pedagogická, Liberec, Jeronýmova 425/27, příspěvková organizace</t>
  </si>
  <si>
    <t>Obchodní akademie, Česká Lípa, náměstí Osvobození 422, příspěvková organizace</t>
  </si>
  <si>
    <t>Vyšší odborná škola mezinárodního obchodu a Obchodní akademie, Jablonec nad Nisou, Horní náměstí 15, příspěvková organizace</t>
  </si>
  <si>
    <t>Obchodní akademie a Jazyková škola s právem státní jazykové zkoušky, Liberec, Šamánkova 500/8, příspěvková organizace</t>
  </si>
  <si>
    <t>Střední průmyslová škola, Česká Lípa, Havlíčkova 426, příspěvková organizace</t>
  </si>
  <si>
    <t>Střední průmyslová škola stavební, Liberec 1, Sokolovské náměstí 14, příspěvková organizace</t>
  </si>
  <si>
    <t>Střední průmyslová škola a Vyšší odborná škola, Liberec, příspěvková organizace</t>
  </si>
  <si>
    <t>Vyšší odborná škola sklářská a Střední škola, Nový Bor, Wolkerova 316, příspěvková organizace</t>
  </si>
  <si>
    <t>Střední uměleckoprůmyslová škola sklářská, Kamenický Šenov, Havlíčkova 57, příspěvková organizace</t>
  </si>
  <si>
    <t>Střední uměleckoprůmyslová škola a Vyšší odborná škola, Jablonec nad Nisou, Horní náměstí 1, příspěvková organizace</t>
  </si>
  <si>
    <t>Střední uměleckoprůmyslová škola sklářská, Železný Brod, Smetanovo zátiší 470, příspěvková organizace</t>
  </si>
  <si>
    <t>Střední zdravotnická škola a Vyšší odborná škola zdravotnická, Liberec, Kostelní 9, příspěvková organizace</t>
  </si>
  <si>
    <t>Střední zdravotnická škola, Turnov, 28. října 1390, příspěvková organizace</t>
  </si>
  <si>
    <t>Střední škola a Mateřská škola, Liberec, Na Bojišti 15, příspěvková organizace</t>
  </si>
  <si>
    <t>Střední škola strojní, stavební a dopravní, Liberec, příspěvková organizace</t>
  </si>
  <si>
    <t>Střední škola, Semily, příspěvková organizace</t>
  </si>
  <si>
    <t>Integrovaná střední škola, Vysoké nad Jizerou, Dr. Farského 300, příspěvková organizace</t>
  </si>
  <si>
    <t>Střední zdravotnická škola a Střední odborná škola, Česká Lípa, příspěvková organizace</t>
  </si>
  <si>
    <t>Střední průmyslová škola technická, Jablonec nad Nisou, Belgická 4852, příspěvková organizace</t>
  </si>
  <si>
    <t>Střední škola řemesel a služeb, Jablonec nad Nisou, Smetanova 66, příspěvková organizace</t>
  </si>
  <si>
    <t>Střední škola gastronomie a služeb, Liberec, Dvorská 447/29, příspěvková organizace</t>
  </si>
  <si>
    <t>Střední škola, Lomnice nad Popelkou, Antala Staška 213, příspěvková organizace</t>
  </si>
  <si>
    <t>Střední škola hospodářská a lesnická, Frýdlant, Bělíkova 1387, příspěvková organizace</t>
  </si>
  <si>
    <t>Střední odborná škola, Liberec, Jablonecká 999, příspěvková organizace</t>
  </si>
  <si>
    <t>Obchodní akademie, Hotelová škola a Střední odborná škola, Turnov, Zborovská 519, příspěvková organizace</t>
  </si>
  <si>
    <t>Základní škola a mateřská škola logopedická, Liberec, příspěvková organizace</t>
  </si>
  <si>
    <t>Základní škola, Jablonec nad Nisou, Liberecká 1734/31, příspěvková organizace</t>
  </si>
  <si>
    <t>Základní škola a Mateřská škola při dětské léčebně, Cvikov, Ústavní 531, příspěvková organizace</t>
  </si>
  <si>
    <t>Základní škola a Mateřská škola, Jablonec nad Nisou, Kamenná 404/4, příspěvková organizace</t>
  </si>
  <si>
    <t>Základní škola, Tanvald, Údolí Kamenice 238, příspěvková organizace</t>
  </si>
  <si>
    <t>Základní škola a Mateřská škola, Jilemnice, Komenského 103, příspěvková organizace</t>
  </si>
  <si>
    <t>Základní škola speciální, Semily, Nádražní 213, příspěvková organizace</t>
  </si>
  <si>
    <t>Dětský domov, Česká Lípa, Mariánská 570, příspěvková organizace</t>
  </si>
  <si>
    <t>Dětský domov, Jablonné v Podještědí, Zámecká 1, příspěvková organizace</t>
  </si>
  <si>
    <t>Dětský domov, Dubá-Deštná 6, příspěvková organizace</t>
  </si>
  <si>
    <t>Dětský domov, Jablonec nad Nisou, Pasecká 20, příspěvková organizace</t>
  </si>
  <si>
    <t>Dětský domov, Semily, Nad Školami 480, příspěvková organizace</t>
  </si>
  <si>
    <t>Pedagogicko-psychologická poradna, Česká Lípa, Havlíčkova 443, příspěvková organizace</t>
  </si>
  <si>
    <t>Pedagogicko-psychologická poradna, Jablonec nad Nisou, příspěvková organizace</t>
  </si>
  <si>
    <t>Pedagogicko-psychologická poradna, Liberec 2, Truhlářská 3, příspěvková organizace</t>
  </si>
  <si>
    <t>Pedagogicko-psychologická poradna a speciálně pedagogické centrum, Semily, příspěvková organizace</t>
  </si>
  <si>
    <t>Speciálně pedagogické centrum logopedické a surdopedické, příspěvková organizace</t>
  </si>
  <si>
    <t>celkem krajské školy a školská zařízení</t>
  </si>
  <si>
    <t>Limit počtu zaměstnanců (orient. ukazatel)</t>
  </si>
  <si>
    <t>odesláno z KÚLK na účet školy/zřizovatele</t>
  </si>
  <si>
    <t>Základní škola a Mateřská škola při nemocnici, Liberec, příspěvková organizace</t>
  </si>
  <si>
    <t>Gymnázium F. X. Šaldy, Liberec 11, Partyzánská 530, příspěvková organizace</t>
  </si>
  <si>
    <t xml:space="preserve"> "Šablony" OP JAK</t>
  </si>
  <si>
    <t>VRÁCENO neinvestice během roku 2024 CELKEM</t>
  </si>
  <si>
    <t>Dětský domov, Krompach, příspěvková organizace</t>
  </si>
  <si>
    <t>ÚZ 33353 - POSKYTNUTO</t>
  </si>
  <si>
    <t>ÚZ 33353 - VRÁCENO v průběhu roku 2025</t>
  </si>
  <si>
    <t>"Šablony II" OP JAK</t>
  </si>
  <si>
    <r>
      <t xml:space="preserve">ÚZ 33093- </t>
    </r>
    <r>
      <rPr>
        <b/>
        <sz val="12"/>
        <rFont val="Arial"/>
        <family val="2"/>
        <charset val="238"/>
      </rPr>
      <t>Poskytnuto</t>
    </r>
    <r>
      <rPr>
        <sz val="11"/>
        <rFont val="Arial"/>
        <family val="2"/>
        <charset val="238"/>
      </rPr>
      <t xml:space="preserve"> od 1.1.2025 do 31.12.2025</t>
    </r>
  </si>
  <si>
    <r>
      <t xml:space="preserve">Celkem odesláno od v letech
</t>
    </r>
    <r>
      <rPr>
        <b/>
        <sz val="10"/>
        <rFont val="Arial"/>
        <family val="2"/>
        <charset val="238"/>
      </rPr>
      <t>2022-2025</t>
    </r>
  </si>
  <si>
    <t>CZ.02.02.XX/00/24_035/0012226</t>
  </si>
  <si>
    <t>CZ.02.02.XX/00/24_035/0012031</t>
  </si>
  <si>
    <t>CZ.02.02.04/00/24_034/0010749</t>
  </si>
  <si>
    <r>
      <t xml:space="preserve">UZ 33 092 - </t>
    </r>
    <r>
      <rPr>
        <b/>
        <sz val="12"/>
        <rFont val="Arial"/>
        <family val="2"/>
        <charset val="238"/>
      </rPr>
      <t>Přiděleno</t>
    </r>
    <r>
      <rPr>
        <sz val="11"/>
        <rFont val="Arial"/>
        <family val="2"/>
        <charset val="238"/>
      </rPr>
      <t xml:space="preserve"> od 1.1.2025 do 31. 12. 2025</t>
    </r>
  </si>
  <si>
    <t>CZ.02.02.XX/00/22_003/0003050</t>
  </si>
  <si>
    <t>CZ.02.02.XX/00/22_003/0003818</t>
  </si>
  <si>
    <t>CZ.02.02.03/00/22_002/0004053</t>
  </si>
  <si>
    <t>vráceno celkem</t>
  </si>
  <si>
    <t>PŘEHLED DOTACÍ z MŠMT na rok 2025</t>
  </si>
  <si>
    <t>„Podpora přípravy sportovních talentů ve školách s oborem vzdělání Gymnázium se sportovní přípravou pro rok 2025“</t>
  </si>
  <si>
    <t>ÚZ 33354 - VRÁCENO v průběhu roku 2025</t>
  </si>
  <si>
    <t>CZ.02.02.02/00/24_035/0012458</t>
  </si>
  <si>
    <t>CZ.02.02.XX/00/24_035/0012080</t>
  </si>
  <si>
    <r>
      <t xml:space="preserve">UZ 33092 - </t>
    </r>
    <r>
      <rPr>
        <b/>
        <sz val="12"/>
        <rFont val="Arial"/>
        <family val="2"/>
        <charset val="238"/>
      </rPr>
      <t>Vráceno</t>
    </r>
    <r>
      <rPr>
        <sz val="11"/>
        <rFont val="Arial"/>
        <family val="2"/>
        <charset val="238"/>
      </rPr>
      <t xml:space="preserve"> na účet KÚLK k od 1.1.2025 do 31.12.2025</t>
    </r>
  </si>
  <si>
    <t>Základní škola a Mateřská škola, Liberec, Zeyerova, příspěvková organizace</t>
  </si>
  <si>
    <r>
      <t xml:space="preserve">Stanovení dalších finančních prostředků pro mateřské školy, základní školy, střední školy, konzervatoře, vyšší odborné školy a základní umělecké školy zřizované krajem, obcí nebo dobrovolným svazkem obcí na rok 2025 na financování </t>
    </r>
    <r>
      <rPr>
        <b/>
        <sz val="12"/>
        <rFont val="Arial"/>
        <family val="2"/>
        <charset val="238"/>
      </rPr>
      <t>nepedagogických zaměstnanců a ostatních neinvestičních výdajů</t>
    </r>
    <r>
      <rPr>
        <sz val="12"/>
        <rFont val="Arial"/>
        <family val="2"/>
        <charset val="238"/>
      </rPr>
      <t xml:space="preserve"> (období leden - prosinec 2025)</t>
    </r>
  </si>
  <si>
    <t>ÚZ 33351 - VRÁCENO v průběhu roku 2025</t>
  </si>
  <si>
    <r>
      <rPr>
        <sz val="12"/>
        <rFont val="Arial"/>
        <family val="2"/>
        <charset val="238"/>
      </rPr>
      <t>Stanovení dalších finančních prostředků pro mateřské, základní a střední školy zřizované krajem, obcí nebo dobrovolným svazkem obcí na rok 2025 na financování</t>
    </r>
    <r>
      <rPr>
        <b/>
        <sz val="12"/>
        <rFont val="Arial"/>
        <family val="2"/>
        <charset val="238"/>
      </rPr>
      <t xml:space="preserve"> provázejících učitelů a zajištění pedagogických praxí
</t>
    </r>
    <r>
      <rPr>
        <sz val="12"/>
        <rFont val="Arial"/>
        <family val="2"/>
        <charset val="238"/>
      </rPr>
      <t>leden-srpen 2025</t>
    </r>
  </si>
  <si>
    <t>CZ.02.02.XX/00/24_035/0015146</t>
  </si>
  <si>
    <t>CZ.02.02.04/00/24_034/0014723</t>
  </si>
  <si>
    <t>CZ.02.02.XX/00/24_035/0014226</t>
  </si>
  <si>
    <t>CZ.02.02.02/00/24_034/0011927</t>
  </si>
  <si>
    <t>CZ.02.02.04/00/24_035/0013891</t>
  </si>
  <si>
    <t>CZ.02.02.02/00/24_035/0013836</t>
  </si>
  <si>
    <t>CZ.02.02.XX/00/24_035/0013808</t>
  </si>
  <si>
    <t>CZ.02.02.XX/00/24_035/0013039</t>
  </si>
  <si>
    <t>CZ.02.02.XX/00/24_035/0012776</t>
  </si>
  <si>
    <t>CZ.02.02.XX/00/24_035/0012452</t>
  </si>
  <si>
    <t>CZ.02.02.XX/00/24_035/0012133</t>
  </si>
  <si>
    <t>CZ.02.02.XX/00/24_035/0011191</t>
  </si>
  <si>
    <t>Dětský domov, Frýdlant, příspěvková organizace</t>
  </si>
  <si>
    <t>Střední uměleckoprůmyslová škola a Vyšší odborná škola, Turnov, Skálova 373, příspěvková organizace</t>
  </si>
  <si>
    <t>CZ.02.02.04/00/24_034/0014687</t>
  </si>
  <si>
    <t>CZ.02.02.04/00/24_035/0015183</t>
  </si>
  <si>
    <t>CZ.02.02.04/00/24_034/0015599</t>
  </si>
  <si>
    <t>CZ.02.02.04/00/24_035/0015662</t>
  </si>
  <si>
    <t>CZ.02.02.04/00/24_034/0015684</t>
  </si>
  <si>
    <t>CZ.02.02.XX/00/24_034/0015859</t>
  </si>
  <si>
    <t>CZ.02.02.04/00/24_035/0016124</t>
  </si>
  <si>
    <t>CZ.02.02.XX/00/22_003/0003220</t>
  </si>
  <si>
    <t>CZ.02.02.XX/00/22_003/0003797</t>
  </si>
  <si>
    <t>CZ.02.02.XX/00/22_003/0003605</t>
  </si>
  <si>
    <t>CZ.02.02.03/00/24_034/0010858 
CZ.02.02.XX/00/24_035/0015141</t>
  </si>
  <si>
    <t>02.04.2025
08.10.2025</t>
  </si>
  <si>
    <t>CZ.02.02.02/00/24_035/0016991</t>
  </si>
  <si>
    <t>CZ.02.02.XX/00/24_035/0010803</t>
  </si>
  <si>
    <t>k 16.12.2025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</si>
</sst>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3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u/>
      <sz val="7.5"/>
      <color indexed="12"/>
      <name val="Arial CE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36"/>
      <name val="Arial"/>
      <family val="2"/>
      <charset val="238"/>
    </font>
    <font>
      <b/>
      <sz val="16"/>
      <name val="Arial"/>
      <family val="2"/>
      <charset val="238"/>
    </font>
    <font>
      <sz val="11"/>
      <name val="Arial"/>
      <family val="2"/>
      <charset val="238"/>
    </font>
    <font>
      <b/>
      <sz val="2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1" fillId="0" borderId="0"/>
    <xf numFmtId="0" fontId="22" fillId="0" borderId="0"/>
  </cellStyleXfs>
  <cellXfs count="198">
    <xf numFmtId="0" fontId="0" fillId="0" borderId="0" xfId="0"/>
    <xf numFmtId="0" fontId="2" fillId="0" borderId="0" xfId="0" applyFont="1"/>
    <xf numFmtId="4" fontId="7" fillId="0" borderId="0" xfId="0" applyNumberFormat="1" applyFont="1"/>
    <xf numFmtId="0" fontId="1" fillId="0" borderId="0" xfId="0" applyFont="1" applyAlignment="1">
      <alignment horizontal="left"/>
    </xf>
    <xf numFmtId="4" fontId="6" fillId="0" borderId="0" xfId="0" applyNumberFormat="1" applyFont="1" applyAlignment="1">
      <alignment horizontal="left"/>
    </xf>
    <xf numFmtId="0" fontId="5" fillId="0" borderId="0" xfId="0" applyFont="1"/>
    <xf numFmtId="14" fontId="1" fillId="0" borderId="0" xfId="0" applyNumberFormat="1" applyFont="1" applyAlignment="1">
      <alignment horizontal="left"/>
    </xf>
    <xf numFmtId="4" fontId="4" fillId="0" borderId="0" xfId="0" applyNumberFormat="1" applyFont="1"/>
    <xf numFmtId="4" fontId="15" fillId="0" borderId="16" xfId="0" applyNumberFormat="1" applyFont="1" applyBorder="1" applyAlignment="1">
      <alignment horizontal="centerContinuous" vertical="center" wrapText="1"/>
    </xf>
    <xf numFmtId="4" fontId="15" fillId="0" borderId="17" xfId="0" applyNumberFormat="1" applyFont="1" applyBorder="1" applyAlignment="1">
      <alignment horizontal="centerContinuous" vertical="center" wrapText="1"/>
    </xf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8" xfId="0" applyNumberFormat="1" applyFont="1" applyBorder="1"/>
    <xf numFmtId="4" fontId="4" fillId="0" borderId="11" xfId="0" applyNumberFormat="1" applyFont="1" applyBorder="1"/>
    <xf numFmtId="4" fontId="4" fillId="0" borderId="14" xfId="0" applyNumberFormat="1" applyFont="1" applyBorder="1"/>
    <xf numFmtId="4" fontId="4" fillId="0" borderId="13" xfId="0" applyNumberFormat="1" applyFont="1" applyBorder="1"/>
    <xf numFmtId="4" fontId="4" fillId="2" borderId="18" xfId="0" applyNumberFormat="1" applyFont="1" applyFill="1" applyBorder="1"/>
    <xf numFmtId="4" fontId="4" fillId="2" borderId="13" xfId="0" applyNumberFormat="1" applyFont="1" applyFill="1" applyBorder="1"/>
    <xf numFmtId="4" fontId="4" fillId="0" borderId="16" xfId="0" applyNumberFormat="1" applyFont="1" applyBorder="1"/>
    <xf numFmtId="164" fontId="4" fillId="0" borderId="0" xfId="0" applyNumberFormat="1" applyFont="1"/>
    <xf numFmtId="4" fontId="4" fillId="0" borderId="40" xfId="0" applyNumberFormat="1" applyFont="1" applyBorder="1"/>
    <xf numFmtId="4" fontId="4" fillId="0" borderId="41" xfId="0" applyNumberFormat="1" applyFont="1" applyBorder="1"/>
    <xf numFmtId="4" fontId="4" fillId="0" borderId="42" xfId="0" applyNumberFormat="1" applyFont="1" applyBorder="1"/>
    <xf numFmtId="164" fontId="4" fillId="0" borderId="20" xfId="0" applyNumberFormat="1" applyFont="1" applyBorder="1"/>
    <xf numFmtId="164" fontId="4" fillId="0" borderId="16" xfId="0" applyNumberFormat="1" applyFont="1" applyBorder="1"/>
    <xf numFmtId="4" fontId="4" fillId="2" borderId="11" xfId="0" applyNumberFormat="1" applyFont="1" applyFill="1" applyBorder="1"/>
    <xf numFmtId="4" fontId="4" fillId="2" borderId="14" xfId="0" applyNumberFormat="1" applyFont="1" applyFill="1" applyBorder="1"/>
    <xf numFmtId="164" fontId="4" fillId="2" borderId="14" xfId="0" applyNumberFormat="1" applyFont="1" applyFill="1" applyBorder="1"/>
    <xf numFmtId="4" fontId="16" fillId="2" borderId="0" xfId="0" applyNumberFormat="1" applyFont="1" applyFill="1" applyAlignment="1">
      <alignment horizontal="centerContinuous" vertical="center"/>
    </xf>
    <xf numFmtId="0" fontId="17" fillId="8" borderId="2" xfId="0" applyFont="1" applyFill="1" applyBorder="1" applyAlignment="1">
      <alignment horizontal="centerContinuous" vertical="center" wrapText="1"/>
    </xf>
    <xf numFmtId="0" fontId="17" fillId="8" borderId="3" xfId="0" applyFont="1" applyFill="1" applyBorder="1" applyAlignment="1">
      <alignment horizontal="centerContinuous" vertical="center" wrapText="1"/>
    </xf>
    <xf numFmtId="0" fontId="17" fillId="8" borderId="30" xfId="0" applyFont="1" applyFill="1" applyBorder="1" applyAlignment="1">
      <alignment horizontal="centerContinuous" vertical="center" wrapText="1"/>
    </xf>
    <xf numFmtId="0" fontId="17" fillId="8" borderId="4" xfId="0" applyFont="1" applyFill="1" applyBorder="1" applyAlignment="1">
      <alignment horizontal="centerContinuous" vertical="center" wrapText="1"/>
    </xf>
    <xf numFmtId="4" fontId="18" fillId="0" borderId="15" xfId="0" applyNumberFormat="1" applyFont="1" applyBorder="1" applyAlignment="1">
      <alignment horizontal="centerContinuous" vertical="center" wrapText="1"/>
    </xf>
    <xf numFmtId="4" fontId="18" fillId="0" borderId="16" xfId="0" applyNumberFormat="1" applyFont="1" applyBorder="1" applyAlignment="1">
      <alignment horizontal="centerContinuous" vertical="center" wrapText="1"/>
    </xf>
    <xf numFmtId="4" fontId="18" fillId="0" borderId="18" xfId="0" applyNumberFormat="1" applyFont="1" applyBorder="1" applyAlignment="1">
      <alignment horizontal="centerContinuous" vertical="center" wrapText="1"/>
    </xf>
    <xf numFmtId="4" fontId="4" fillId="0" borderId="13" xfId="0" applyNumberFormat="1" applyFont="1" applyBorder="1" applyAlignment="1">
      <alignment horizontal="centerContinuous" vertical="center" wrapText="1"/>
    </xf>
    <xf numFmtId="4" fontId="4" fillId="0" borderId="11" xfId="0" applyNumberFormat="1" applyFont="1" applyBorder="1" applyAlignment="1">
      <alignment horizontal="centerContinuous" vertical="center" wrapText="1"/>
    </xf>
    <xf numFmtId="4" fontId="5" fillId="0" borderId="14" xfId="0" applyNumberFormat="1" applyFont="1" applyBorder="1"/>
    <xf numFmtId="14" fontId="4" fillId="2" borderId="11" xfId="0" applyNumberFormat="1" applyFont="1" applyFill="1" applyBorder="1"/>
    <xf numFmtId="14" fontId="4" fillId="0" borderId="0" xfId="0" applyNumberFormat="1" applyFont="1"/>
    <xf numFmtId="4" fontId="5" fillId="0" borderId="0" xfId="0" applyNumberFormat="1" applyFont="1"/>
    <xf numFmtId="4" fontId="18" fillId="0" borderId="0" xfId="0" applyNumberFormat="1" applyFont="1"/>
    <xf numFmtId="0" fontId="13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centerContinuous" vertical="center"/>
    </xf>
    <xf numFmtId="0" fontId="19" fillId="3" borderId="7" xfId="0" applyFont="1" applyFill="1" applyBorder="1" applyAlignment="1">
      <alignment horizontal="centerContinuous" vertical="center"/>
    </xf>
    <xf numFmtId="0" fontId="19" fillId="3" borderId="8" xfId="0" applyFont="1" applyFill="1" applyBorder="1" applyAlignment="1">
      <alignment horizontal="centerContinuous" vertical="center"/>
    </xf>
    <xf numFmtId="0" fontId="15" fillId="0" borderId="0" xfId="0" applyFont="1" applyAlignment="1">
      <alignment horizontal="center" vertical="center" wrapText="1"/>
    </xf>
    <xf numFmtId="4" fontId="18" fillId="0" borderId="22" xfId="0" applyNumberFormat="1" applyFont="1" applyBorder="1" applyAlignment="1">
      <alignment horizontal="centerContinuous" vertical="center"/>
    </xf>
    <xf numFmtId="4" fontId="18" fillId="0" borderId="23" xfId="0" applyNumberFormat="1" applyFont="1" applyBorder="1" applyAlignment="1">
      <alignment horizontal="centerContinuous" vertical="center"/>
    </xf>
    <xf numFmtId="14" fontId="18" fillId="0" borderId="24" xfId="0" applyNumberFormat="1" applyFont="1" applyBorder="1" applyAlignment="1">
      <alignment horizontal="centerContinuous" vertical="center"/>
    </xf>
    <xf numFmtId="4" fontId="1" fillId="0" borderId="0" xfId="0" applyNumberFormat="1" applyFont="1" applyAlignment="1">
      <alignment horizontal="center" vertical="center" wrapText="1"/>
    </xf>
    <xf numFmtId="4" fontId="5" fillId="0" borderId="2" xfId="0" applyNumberFormat="1" applyFont="1" applyBorder="1"/>
    <xf numFmtId="4" fontId="5" fillId="0" borderId="3" xfId="0" applyNumberFormat="1" applyFont="1" applyBorder="1"/>
    <xf numFmtId="14" fontId="5" fillId="0" borderId="4" xfId="0" applyNumberFormat="1" applyFont="1" applyBorder="1"/>
    <xf numFmtId="4" fontId="5" fillId="0" borderId="13" xfId="0" applyNumberFormat="1" applyFont="1" applyBorder="1"/>
    <xf numFmtId="4" fontId="5" fillId="0" borderId="11" xfId="0" applyNumberFormat="1" applyFont="1" applyBorder="1"/>
    <xf numFmtId="0" fontId="5" fillId="0" borderId="11" xfId="0" applyFont="1" applyBorder="1"/>
    <xf numFmtId="14" fontId="5" fillId="0" borderId="14" xfId="0" applyNumberFormat="1" applyFont="1" applyBorder="1"/>
    <xf numFmtId="0" fontId="18" fillId="0" borderId="0" xfId="0" applyFont="1"/>
    <xf numFmtId="14" fontId="2" fillId="0" borderId="0" xfId="0" applyNumberFormat="1" applyFont="1"/>
    <xf numFmtId="4" fontId="19" fillId="9" borderId="6" xfId="0" applyNumberFormat="1" applyFont="1" applyFill="1" applyBorder="1" applyAlignment="1">
      <alignment horizontal="centerContinuous" vertical="center" wrapText="1"/>
    </xf>
    <xf numFmtId="4" fontId="19" fillId="9" borderId="7" xfId="0" applyNumberFormat="1" applyFont="1" applyFill="1" applyBorder="1" applyAlignment="1">
      <alignment horizontal="centerContinuous" vertical="center" wrapText="1"/>
    </xf>
    <xf numFmtId="4" fontId="19" fillId="9" borderId="8" xfId="0" applyNumberFormat="1" applyFont="1" applyFill="1" applyBorder="1" applyAlignment="1">
      <alignment horizontal="centerContinuous" vertical="center" wrapText="1"/>
    </xf>
    <xf numFmtId="4" fontId="18" fillId="0" borderId="17" xfId="0" applyNumberFormat="1" applyFont="1" applyBorder="1" applyAlignment="1">
      <alignment horizontal="centerContinuous" vertical="center" wrapText="1"/>
    </xf>
    <xf numFmtId="14" fontId="5" fillId="0" borderId="3" xfId="0" applyNumberFormat="1" applyFont="1" applyBorder="1"/>
    <xf numFmtId="14" fontId="5" fillId="0" borderId="11" xfId="0" applyNumberFormat="1" applyFont="1" applyBorder="1"/>
    <xf numFmtId="4" fontId="4" fillId="2" borderId="16" xfId="0" applyNumberFormat="1" applyFont="1" applyFill="1" applyBorder="1"/>
    <xf numFmtId="4" fontId="4" fillId="0" borderId="29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/>
    <xf numFmtId="4" fontId="5" fillId="0" borderId="4" xfId="0" applyNumberFormat="1" applyFont="1" applyBorder="1"/>
    <xf numFmtId="14" fontId="4" fillId="0" borderId="11" xfId="0" applyNumberFormat="1" applyFont="1" applyBorder="1"/>
    <xf numFmtId="4" fontId="13" fillId="5" borderId="7" xfId="0" applyNumberFormat="1" applyFont="1" applyFill="1" applyBorder="1" applyAlignment="1">
      <alignment horizontal="centerContinuous" vertical="center" wrapText="1"/>
    </xf>
    <xf numFmtId="4" fontId="15" fillId="0" borderId="13" xfId="0" applyNumberFormat="1" applyFont="1" applyBorder="1" applyAlignment="1">
      <alignment horizontal="centerContinuous" vertical="center" wrapText="1"/>
    </xf>
    <xf numFmtId="4" fontId="15" fillId="0" borderId="11" xfId="0" applyNumberFormat="1" applyFont="1" applyBorder="1" applyAlignment="1">
      <alignment horizontal="centerContinuous" vertical="center" wrapText="1"/>
    </xf>
    <xf numFmtId="4" fontId="15" fillId="0" borderId="14" xfId="0" applyNumberFormat="1" applyFont="1" applyBorder="1" applyAlignment="1">
      <alignment horizontal="centerContinuous" vertical="center" wrapText="1"/>
    </xf>
    <xf numFmtId="4" fontId="4" fillId="5" borderId="15" xfId="0" applyNumberFormat="1" applyFont="1" applyFill="1" applyBorder="1" applyAlignment="1">
      <alignment horizontal="centerContinuous" vertical="center" wrapText="1"/>
    </xf>
    <xf numFmtId="4" fontId="4" fillId="5" borderId="18" xfId="0" applyNumberFormat="1" applyFont="1" applyFill="1" applyBorder="1" applyAlignment="1">
      <alignment horizontal="centerContinuous" vertical="center" wrapText="1"/>
    </xf>
    <xf numFmtId="4" fontId="4" fillId="5" borderId="26" xfId="0" applyNumberFormat="1" applyFont="1" applyFill="1" applyBorder="1" applyAlignment="1">
      <alignment horizontal="center" vertical="center" wrapText="1"/>
    </xf>
    <xf numFmtId="4" fontId="4" fillId="5" borderId="29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Border="1"/>
    <xf numFmtId="4" fontId="13" fillId="6" borderId="7" xfId="0" applyNumberFormat="1" applyFont="1" applyFill="1" applyBorder="1" applyAlignment="1">
      <alignment horizontal="centerContinuous" vertical="center" wrapText="1"/>
    </xf>
    <xf numFmtId="4" fontId="15" fillId="0" borderId="18" xfId="0" applyNumberFormat="1" applyFont="1" applyBorder="1" applyAlignment="1">
      <alignment horizontal="centerContinuous" vertical="center" wrapText="1"/>
    </xf>
    <xf numFmtId="4" fontId="5" fillId="6" borderId="25" xfId="0" applyNumberFormat="1" applyFont="1" applyFill="1" applyBorder="1" applyAlignment="1">
      <alignment horizontal="center"/>
    </xf>
    <xf numFmtId="4" fontId="5" fillId="6" borderId="26" xfId="0" applyNumberFormat="1" applyFont="1" applyFill="1" applyBorder="1" applyAlignment="1">
      <alignment horizontal="center"/>
    </xf>
    <xf numFmtId="4" fontId="5" fillId="0" borderId="39" xfId="0" applyNumberFormat="1" applyFont="1" applyBorder="1"/>
    <xf numFmtId="4" fontId="5" fillId="0" borderId="18" xfId="0" applyNumberFormat="1" applyFont="1" applyBorder="1"/>
    <xf numFmtId="4" fontId="14" fillId="10" borderId="2" xfId="0" applyNumberFormat="1" applyFont="1" applyFill="1" applyBorder="1" applyAlignment="1">
      <alignment horizontal="centerContinuous" vertical="center" wrapText="1"/>
    </xf>
    <xf numFmtId="4" fontId="13" fillId="10" borderId="3" xfId="0" applyNumberFormat="1" applyFont="1" applyFill="1" applyBorder="1" applyAlignment="1">
      <alignment horizontal="centerContinuous" vertical="center" wrapText="1"/>
    </xf>
    <xf numFmtId="4" fontId="4" fillId="10" borderId="13" xfId="0" applyNumberFormat="1" applyFont="1" applyFill="1" applyBorder="1" applyAlignment="1">
      <alignment horizontal="centerContinuous" vertical="center" wrapText="1"/>
    </xf>
    <xf numFmtId="4" fontId="4" fillId="10" borderId="11" xfId="0" applyNumberFormat="1" applyFont="1" applyFill="1" applyBorder="1" applyAlignment="1">
      <alignment horizontal="centerContinuous" vertical="center" wrapText="1"/>
    </xf>
    <xf numFmtId="4" fontId="4" fillId="10" borderId="32" xfId="0" applyNumberFormat="1" applyFont="1" applyFill="1" applyBorder="1" applyAlignment="1">
      <alignment horizontal="center" vertical="center" wrapText="1"/>
    </xf>
    <xf numFmtId="4" fontId="4" fillId="10" borderId="33" xfId="0" applyNumberFormat="1" applyFont="1" applyFill="1" applyBorder="1" applyAlignment="1">
      <alignment horizontal="center" vertical="center" wrapText="1"/>
    </xf>
    <xf numFmtId="4" fontId="4" fillId="5" borderId="16" xfId="0" applyNumberFormat="1" applyFont="1" applyFill="1" applyBorder="1" applyAlignment="1">
      <alignment horizontal="centerContinuous" vertical="center" wrapText="1"/>
    </xf>
    <xf numFmtId="4" fontId="4" fillId="5" borderId="25" xfId="0" applyNumberFormat="1" applyFont="1" applyFill="1" applyBorder="1" applyAlignment="1">
      <alignment horizontal="center" vertical="center" wrapText="1"/>
    </xf>
    <xf numFmtId="4" fontId="4" fillId="0" borderId="39" xfId="0" applyNumberFormat="1" applyFont="1" applyBorder="1"/>
    <xf numFmtId="0" fontId="4" fillId="2" borderId="13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4" fontId="5" fillId="2" borderId="0" xfId="0" applyNumberFormat="1" applyFont="1" applyFill="1"/>
    <xf numFmtId="0" fontId="5" fillId="7" borderId="9" xfId="0" applyFont="1" applyFill="1" applyBorder="1" applyAlignment="1">
      <alignment horizontal="centerContinuous" vertical="center" wrapText="1"/>
    </xf>
    <xf numFmtId="0" fontId="5" fillId="7" borderId="5" xfId="0" applyFont="1" applyFill="1" applyBorder="1" applyAlignment="1">
      <alignment horizontal="centerContinuous" vertical="center" wrapText="1"/>
    </xf>
    <xf numFmtId="0" fontId="5" fillId="7" borderId="10" xfId="0" applyFont="1" applyFill="1" applyBorder="1" applyAlignment="1">
      <alignment horizontal="centerContinuous" vertical="center" wrapText="1"/>
    </xf>
    <xf numFmtId="0" fontId="5" fillId="7" borderId="19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left" vertical="center"/>
    </xf>
    <xf numFmtId="0" fontId="5" fillId="7" borderId="20" xfId="0" applyFont="1" applyFill="1" applyBorder="1" applyAlignment="1">
      <alignment horizontal="left" vertical="center"/>
    </xf>
    <xf numFmtId="0" fontId="5" fillId="7" borderId="21" xfId="0" applyFont="1" applyFill="1" applyBorder="1" applyAlignment="1">
      <alignment horizontal="left" vertical="center"/>
    </xf>
    <xf numFmtId="4" fontId="5" fillId="7" borderId="15" xfId="0" applyNumberFormat="1" applyFont="1" applyFill="1" applyBorder="1" applyAlignment="1">
      <alignment horizontal="centerContinuous" vertical="center"/>
    </xf>
    <xf numFmtId="4" fontId="5" fillId="7" borderId="18" xfId="0" applyNumberFormat="1" applyFont="1" applyFill="1" applyBorder="1" applyAlignment="1">
      <alignment horizontal="centerContinuous" vertical="center"/>
    </xf>
    <xf numFmtId="4" fontId="5" fillId="7" borderId="29" xfId="0" applyNumberFormat="1" applyFont="1" applyFill="1" applyBorder="1" applyAlignment="1">
      <alignment horizontal="center"/>
    </xf>
    <xf numFmtId="4" fontId="5" fillId="7" borderId="26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7" fillId="0" borderId="0" xfId="0" applyFont="1"/>
    <xf numFmtId="4" fontId="4" fillId="0" borderId="36" xfId="0" applyNumberFormat="1" applyFont="1" applyBorder="1"/>
    <xf numFmtId="4" fontId="4" fillId="0" borderId="11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14" fontId="1" fillId="0" borderId="27" xfId="0" applyNumberFormat="1" applyFont="1" applyBorder="1" applyAlignment="1">
      <alignment horizontal="center" vertical="center" wrapText="1"/>
    </xf>
    <xf numFmtId="14" fontId="1" fillId="0" borderId="36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29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 wrapText="1"/>
    </xf>
    <xf numFmtId="4" fontId="1" fillId="0" borderId="31" xfId="0" applyNumberFormat="1" applyFont="1" applyBorder="1" applyAlignment="1">
      <alignment horizontal="center" vertical="center" wrapText="1"/>
    </xf>
    <xf numFmtId="14" fontId="1" fillId="0" borderId="35" xfId="0" applyNumberFormat="1" applyFont="1" applyBorder="1" applyAlignment="1">
      <alignment horizontal="center" vertical="center" wrapText="1"/>
    </xf>
    <xf numFmtId="4" fontId="1" fillId="0" borderId="38" xfId="0" applyNumberFormat="1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center" vertical="center" wrapText="1"/>
    </xf>
    <xf numFmtId="4" fontId="15" fillId="0" borderId="15" xfId="0" applyNumberFormat="1" applyFont="1" applyBorder="1" applyAlignment="1">
      <alignment horizontal="center" vertical="center" wrapText="1"/>
    </xf>
    <xf numFmtId="4" fontId="15" fillId="0" borderId="16" xfId="0" applyNumberFormat="1" applyFont="1" applyBorder="1" applyAlignment="1">
      <alignment horizontal="center" vertical="center" wrapText="1"/>
    </xf>
    <xf numFmtId="4" fontId="15" fillId="0" borderId="18" xfId="0" applyNumberFormat="1" applyFont="1" applyBorder="1" applyAlignment="1">
      <alignment horizontal="center" vertical="center" wrapText="1"/>
    </xf>
    <xf numFmtId="4" fontId="4" fillId="10" borderId="11" xfId="0" applyNumberFormat="1" applyFont="1" applyFill="1" applyBorder="1" applyAlignment="1">
      <alignment horizontal="center" vertical="center" wrapText="1"/>
    </xf>
    <xf numFmtId="4" fontId="4" fillId="10" borderId="33" xfId="0" applyNumberFormat="1" applyFont="1" applyFill="1" applyBorder="1" applyAlignment="1">
      <alignment horizontal="center" vertical="center" wrapText="1"/>
    </xf>
    <xf numFmtId="164" fontId="4" fillId="10" borderId="26" xfId="0" applyNumberFormat="1" applyFont="1" applyFill="1" applyBorder="1" applyAlignment="1">
      <alignment horizontal="center" vertical="center" wrapText="1"/>
    </xf>
    <xf numFmtId="164" fontId="4" fillId="10" borderId="31" xfId="0" applyNumberFormat="1" applyFont="1" applyFill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center" vertical="center" wrapText="1"/>
    </xf>
    <xf numFmtId="4" fontId="5" fillId="6" borderId="11" xfId="0" applyNumberFormat="1" applyFont="1" applyFill="1" applyBorder="1" applyAlignment="1">
      <alignment horizontal="center" vertical="center"/>
    </xf>
    <xf numFmtId="4" fontId="5" fillId="6" borderId="26" xfId="0" applyNumberFormat="1" applyFont="1" applyFill="1" applyBorder="1" applyAlignment="1">
      <alignment horizontal="center" vertical="center"/>
    </xf>
    <xf numFmtId="4" fontId="5" fillId="7" borderId="27" xfId="0" applyNumberFormat="1" applyFont="1" applyFill="1" applyBorder="1" applyAlignment="1">
      <alignment horizontal="center" vertical="center" wrapText="1"/>
    </xf>
    <xf numFmtId="4" fontId="5" fillId="7" borderId="36" xfId="0" applyNumberFormat="1" applyFont="1" applyFill="1" applyBorder="1" applyAlignment="1">
      <alignment horizontal="center" vertical="center" wrapText="1"/>
    </xf>
    <xf numFmtId="4" fontId="5" fillId="7" borderId="26" xfId="0" applyNumberFormat="1" applyFont="1" applyFill="1" applyBorder="1" applyAlignment="1">
      <alignment horizontal="center" vertical="center"/>
    </xf>
    <xf numFmtId="4" fontId="5" fillId="7" borderId="12" xfId="0" applyNumberFormat="1" applyFont="1" applyFill="1" applyBorder="1" applyAlignment="1">
      <alignment horizontal="center" vertical="center"/>
    </xf>
    <xf numFmtId="4" fontId="4" fillId="5" borderId="26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4" fontId="4" fillId="5" borderId="27" xfId="0" applyNumberFormat="1" applyFont="1" applyFill="1" applyBorder="1" applyAlignment="1">
      <alignment horizontal="center" vertical="center" wrapText="1"/>
    </xf>
    <xf numFmtId="4" fontId="4" fillId="5" borderId="36" xfId="0" applyNumberFormat="1" applyFont="1" applyFill="1" applyBorder="1" applyAlignment="1">
      <alignment horizontal="center" vertical="center" wrapText="1"/>
    </xf>
    <xf numFmtId="4" fontId="4" fillId="5" borderId="28" xfId="0" applyNumberFormat="1" applyFont="1" applyFill="1" applyBorder="1" applyAlignment="1">
      <alignment horizontal="center" vertical="center" wrapText="1"/>
    </xf>
    <xf numFmtId="4" fontId="4" fillId="5" borderId="37" xfId="0" applyNumberFormat="1" applyFont="1" applyFill="1" applyBorder="1" applyAlignment="1">
      <alignment horizontal="center" vertical="center" wrapText="1"/>
    </xf>
    <xf numFmtId="4" fontId="5" fillId="6" borderId="16" xfId="0" applyNumberFormat="1" applyFont="1" applyFill="1" applyBorder="1" applyAlignment="1">
      <alignment horizontal="center" wrapText="1"/>
    </xf>
    <xf numFmtId="4" fontId="5" fillId="6" borderId="18" xfId="0" applyNumberFormat="1" applyFont="1" applyFill="1" applyBorder="1" applyAlignment="1">
      <alignment horizontal="center" wrapText="1"/>
    </xf>
    <xf numFmtId="4" fontId="4" fillId="6" borderId="14" xfId="0" applyNumberFormat="1" applyFont="1" applyFill="1" applyBorder="1" applyAlignment="1">
      <alignment horizontal="center" vertical="center" wrapText="1"/>
    </xf>
    <xf numFmtId="4" fontId="4" fillId="6" borderId="27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4" fontId="5" fillId="6" borderId="11" xfId="0" applyNumberFormat="1" applyFont="1" applyFill="1" applyBorder="1" applyAlignment="1">
      <alignment horizontal="center" wrapText="1"/>
    </xf>
    <xf numFmtId="4" fontId="10" fillId="0" borderId="24" xfId="0" applyNumberFormat="1" applyFont="1" applyBorder="1" applyAlignment="1">
      <alignment horizontal="center" vertical="center" wrapText="1"/>
    </xf>
    <xf numFmtId="4" fontId="10" fillId="0" borderId="43" xfId="0" applyNumberFormat="1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horizontal="center" vertical="center" wrapText="1"/>
    </xf>
    <xf numFmtId="4" fontId="10" fillId="0" borderId="27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/>
    <xf numFmtId="4" fontId="4" fillId="0" borderId="11" xfId="0" applyNumberFormat="1" applyFont="1" applyBorder="1" applyAlignment="1"/>
    <xf numFmtId="4" fontId="4" fillId="0" borderId="14" xfId="0" applyNumberFormat="1" applyFont="1" applyBorder="1" applyAlignment="1"/>
    <xf numFmtId="4" fontId="4" fillId="0" borderId="16" xfId="0" applyNumberFormat="1" applyFont="1" applyBorder="1" applyAlignment="1"/>
    <xf numFmtId="4" fontId="4" fillId="0" borderId="13" xfId="0" applyNumberFormat="1" applyFont="1" applyBorder="1" applyAlignment="1"/>
    <xf numFmtId="164" fontId="4" fillId="0" borderId="16" xfId="0" applyNumberFormat="1" applyFont="1" applyBorder="1" applyAlignment="1"/>
    <xf numFmtId="4" fontId="5" fillId="0" borderId="18" xfId="0" applyNumberFormat="1" applyFont="1" applyBorder="1" applyAlignment="1"/>
    <xf numFmtId="4" fontId="5" fillId="0" borderId="11" xfId="0" applyNumberFormat="1" applyFont="1" applyBorder="1" applyAlignment="1"/>
    <xf numFmtId="4" fontId="5" fillId="0" borderId="13" xfId="0" applyNumberFormat="1" applyFont="1" applyBorder="1" applyAlignment="1"/>
    <xf numFmtId="4" fontId="5" fillId="0" borderId="14" xfId="0" applyNumberFormat="1" applyFont="1" applyBorder="1" applyAlignment="1"/>
    <xf numFmtId="0" fontId="5" fillId="0" borderId="0" xfId="0" applyFont="1" applyAlignment="1"/>
    <xf numFmtId="14" fontId="4" fillId="0" borderId="11" xfId="0" applyNumberFormat="1" applyFont="1" applyBorder="1" applyAlignment="1"/>
    <xf numFmtId="4" fontId="5" fillId="4" borderId="13" xfId="0" applyNumberFormat="1" applyFont="1" applyFill="1" applyBorder="1" applyAlignment="1"/>
    <xf numFmtId="4" fontId="5" fillId="4" borderId="11" xfId="0" applyNumberFormat="1" applyFont="1" applyFill="1" applyBorder="1" applyAlignment="1"/>
    <xf numFmtId="0" fontId="5" fillId="4" borderId="11" xfId="0" applyFont="1" applyFill="1" applyBorder="1" applyAlignment="1">
      <alignment wrapText="1"/>
    </xf>
    <xf numFmtId="14" fontId="5" fillId="4" borderId="14" xfId="0" applyNumberFormat="1" applyFont="1" applyFill="1" applyBorder="1" applyAlignment="1">
      <alignment wrapText="1"/>
    </xf>
    <xf numFmtId="0" fontId="2" fillId="0" borderId="0" xfId="0" applyFont="1" applyAlignment="1"/>
    <xf numFmtId="14" fontId="5" fillId="0" borderId="11" xfId="0" applyNumberFormat="1" applyFont="1" applyBorder="1" applyAlignment="1"/>
    <xf numFmtId="14" fontId="5" fillId="0" borderId="14" xfId="0" applyNumberFormat="1" applyFont="1" applyBorder="1" applyAlignment="1"/>
  </cellXfs>
  <cellStyles count="6">
    <cellStyle name="Hypertextový odkaz 2" xfId="2" xr:uid="{55265341-889D-49A2-9E08-687D7637FCE1}"/>
    <cellStyle name="Normální" xfId="0" builtinId="0"/>
    <cellStyle name="Normální 2" xfId="1" xr:uid="{F49AA479-B39C-46E9-BF37-150F7FC29F1A}"/>
    <cellStyle name="Normální 3" xfId="4" xr:uid="{57DE713B-2D83-42DB-87FC-46811291D744}"/>
    <cellStyle name="Normální 4" xfId="5" xr:uid="{B45272A4-C249-4C1E-89E0-4500B40961A8}"/>
    <cellStyle name="Normální 9" xfId="3" xr:uid="{5FC59FC9-8757-4EE2-B774-B647535865C8}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9900"/>
      <color rgb="FF66CCFF"/>
      <color rgb="FFFFFF99"/>
      <color rgb="FFFFFF66"/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29617-6569-474E-87FC-B63BA2A4062C}">
  <dimension ref="A1:BZ64"/>
  <sheetViews>
    <sheetView showGridLines="0" tabSelected="1" zoomScale="80" zoomScaleNormal="80" workbookViewId="0">
      <pane xSplit="6" ySplit="6" topLeftCell="G21" activePane="bottomRight" state="frozen"/>
      <selection pane="topRight" activeCell="I1" sqref="I1"/>
      <selection pane="bottomLeft" activeCell="A7" sqref="A7"/>
      <selection pane="bottomRight" activeCell="F2" sqref="F2"/>
    </sheetView>
  </sheetViews>
  <sheetFormatPr defaultRowHeight="15" x14ac:dyDescent="0.25"/>
  <cols>
    <col min="1" max="1" width="4.140625" style="3" customWidth="1"/>
    <col min="2" max="2" width="9.28515625" style="3" customWidth="1"/>
    <col min="3" max="3" width="11.5703125" style="3" customWidth="1"/>
    <col min="4" max="4" width="12.85546875" style="3" customWidth="1"/>
    <col min="5" max="5" width="6" style="3" customWidth="1"/>
    <col min="6" max="6" width="90.28515625" style="3" customWidth="1"/>
    <col min="7" max="7" width="13.42578125" style="7" customWidth="1"/>
    <col min="8" max="10" width="9.7109375" style="7" customWidth="1"/>
    <col min="11" max="11" width="11.28515625" style="7" customWidth="1"/>
    <col min="12" max="12" width="12.42578125" style="7" customWidth="1"/>
    <col min="13" max="13" width="9.5703125" style="7" customWidth="1"/>
    <col min="14" max="19" width="9.7109375" style="7" customWidth="1"/>
    <col min="20" max="20" width="16.5703125" style="7" customWidth="1"/>
    <col min="21" max="21" width="11" style="7" bestFit="1" customWidth="1"/>
    <col min="22" max="22" width="19.42578125" style="7" bestFit="1" customWidth="1"/>
    <col min="23" max="23" width="12.42578125" style="7" bestFit="1" customWidth="1"/>
    <col min="24" max="24" width="13.5703125" style="7" bestFit="1" customWidth="1"/>
    <col min="25" max="25" width="14.28515625" style="7" bestFit="1" customWidth="1"/>
    <col min="26" max="26" width="9.28515625" style="20" customWidth="1"/>
    <col min="27" max="27" width="11.28515625" style="7" customWidth="1"/>
    <col min="28" max="28" width="9.7109375" style="7" customWidth="1"/>
    <col min="29" max="29" width="10.85546875" style="7" customWidth="1"/>
    <col min="30" max="31" width="9.7109375" style="7" customWidth="1"/>
    <col min="32" max="32" width="10.85546875" style="7" customWidth="1"/>
    <col min="33" max="36" width="9.7109375" style="42" customWidth="1"/>
    <col min="37" max="37" width="12.42578125" style="42" customWidth="1"/>
    <col min="38" max="38" width="14.28515625" style="7" customWidth="1"/>
    <col min="39" max="44" width="9.7109375" style="7" customWidth="1"/>
    <col min="45" max="45" width="13.5703125" style="5" bestFit="1" customWidth="1"/>
    <col min="46" max="46" width="13.5703125" style="5" customWidth="1"/>
    <col min="47" max="47" width="13.5703125" style="5" bestFit="1" customWidth="1"/>
    <col min="48" max="48" width="10.85546875" style="5" bestFit="1" customWidth="1"/>
    <col min="49" max="49" width="13.5703125" style="5" customWidth="1"/>
    <col min="50" max="50" width="14.85546875" style="5" customWidth="1"/>
    <col min="51" max="51" width="11.28515625" style="5" bestFit="1" customWidth="1"/>
    <col min="52" max="52" width="12.42578125" style="5" customWidth="1"/>
    <col min="53" max="53" width="10.85546875" style="5" bestFit="1" customWidth="1"/>
    <col min="54" max="54" width="8.7109375" style="5" bestFit="1" customWidth="1"/>
    <col min="55" max="55" width="10.85546875" style="5" customWidth="1"/>
    <col min="56" max="56" width="13.42578125" style="5" customWidth="1"/>
    <col min="57" max="57" width="11.85546875" style="60" customWidth="1"/>
    <col min="58" max="58" width="13.5703125" style="7" bestFit="1" customWidth="1"/>
    <col min="59" max="60" width="12.42578125" style="7" customWidth="1"/>
    <col min="61" max="61" width="10.85546875" style="7" customWidth="1"/>
    <col min="62" max="62" width="13.5703125" style="7" bestFit="1" customWidth="1"/>
    <col min="63" max="63" width="19.42578125" style="7" customWidth="1"/>
    <col min="64" max="64" width="13.5703125" style="41" customWidth="1"/>
    <col min="65" max="65" width="13.5703125" style="7" customWidth="1"/>
    <col min="66" max="66" width="19.42578125" style="43" customWidth="1"/>
    <col min="67" max="67" width="3.28515625" style="60" customWidth="1"/>
    <col min="68" max="68" width="19.42578125" style="1" customWidth="1"/>
    <col min="69" max="70" width="19.42578125" style="1" bestFit="1" customWidth="1"/>
    <col min="71" max="71" width="30.28515625" style="1" customWidth="1"/>
    <col min="72" max="72" width="12.7109375" style="61" customWidth="1"/>
    <col min="73" max="73" width="1.85546875" style="1" customWidth="1"/>
    <col min="74" max="74" width="19.42578125" style="1" bestFit="1" customWidth="1"/>
    <col min="75" max="75" width="10.85546875" style="1" customWidth="1"/>
    <col min="76" max="76" width="15.28515625" style="2" customWidth="1"/>
    <col min="77" max="77" width="30.140625" style="1" customWidth="1"/>
    <col min="78" max="78" width="26.140625" style="1" customWidth="1"/>
    <col min="79" max="16384" width="9.140625" style="1"/>
  </cols>
  <sheetData>
    <row r="1" spans="1:78" x14ac:dyDescent="0.25">
      <c r="G1" s="6">
        <v>45764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6">
        <v>45918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6">
        <v>45827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 t="s">
        <v>137</v>
      </c>
      <c r="BG1" s="3"/>
      <c r="BH1" s="3"/>
      <c r="BI1" s="3"/>
      <c r="BJ1" s="3"/>
      <c r="BK1" s="3"/>
      <c r="BL1" s="6"/>
      <c r="BM1" s="3"/>
      <c r="BN1" s="3"/>
      <c r="BO1" s="3"/>
      <c r="BP1" s="3" t="s">
        <v>137</v>
      </c>
      <c r="BQ1" s="3"/>
      <c r="BR1" s="3"/>
      <c r="BS1" s="3"/>
      <c r="BT1" s="3"/>
      <c r="BU1" s="3"/>
      <c r="BV1" s="3" t="s">
        <v>137</v>
      </c>
      <c r="BW1" s="3"/>
      <c r="BX1" s="4"/>
      <c r="BY1" s="3"/>
      <c r="BZ1" s="3"/>
    </row>
    <row r="2" spans="1:78" ht="51" customHeight="1" thickBot="1" x14ac:dyDescent="0.3">
      <c r="A2" s="115" t="s">
        <v>99</v>
      </c>
      <c r="G2" s="7" t="s">
        <v>0</v>
      </c>
      <c r="T2" s="7" t="s">
        <v>0</v>
      </c>
      <c r="AG2" s="7" t="s">
        <v>1</v>
      </c>
      <c r="BF2" s="29" t="s">
        <v>2</v>
      </c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58.5" customHeight="1" x14ac:dyDescent="0.25">
      <c r="A3" s="160" t="s">
        <v>4</v>
      </c>
      <c r="B3" s="163" t="s">
        <v>5</v>
      </c>
      <c r="C3" s="163" t="s">
        <v>6</v>
      </c>
      <c r="D3" s="166" t="s">
        <v>3</v>
      </c>
      <c r="E3" s="163" t="s">
        <v>7</v>
      </c>
      <c r="F3" s="169" t="s">
        <v>8</v>
      </c>
      <c r="G3" s="74" t="s">
        <v>108</v>
      </c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89" t="s">
        <v>106</v>
      </c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83" t="s">
        <v>100</v>
      </c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102" t="s">
        <v>9</v>
      </c>
      <c r="AT3" s="103"/>
      <c r="AU3" s="103"/>
      <c r="AV3" s="103"/>
      <c r="AW3" s="103"/>
      <c r="AX3" s="104"/>
      <c r="AY3" s="102" t="s">
        <v>84</v>
      </c>
      <c r="AZ3" s="103"/>
      <c r="BA3" s="103"/>
      <c r="BB3" s="103"/>
      <c r="BC3" s="103"/>
      <c r="BD3" s="104"/>
      <c r="BE3" s="44"/>
      <c r="BF3" s="30" t="s">
        <v>10</v>
      </c>
      <c r="BG3" s="31"/>
      <c r="BH3" s="31"/>
      <c r="BI3" s="31"/>
      <c r="BJ3" s="31"/>
      <c r="BK3" s="31"/>
      <c r="BL3" s="32"/>
      <c r="BM3" s="32"/>
      <c r="BN3" s="33"/>
      <c r="BO3" s="44"/>
      <c r="BP3" s="45" t="s">
        <v>88</v>
      </c>
      <c r="BQ3" s="46"/>
      <c r="BR3" s="46"/>
      <c r="BS3" s="46"/>
      <c r="BT3" s="47"/>
      <c r="BV3" s="62" t="s">
        <v>83</v>
      </c>
      <c r="BW3" s="63"/>
      <c r="BX3" s="63"/>
      <c r="BY3" s="63"/>
      <c r="BZ3" s="64"/>
    </row>
    <row r="4" spans="1:78" ht="35.25" customHeight="1" x14ac:dyDescent="0.25">
      <c r="A4" s="161"/>
      <c r="B4" s="164"/>
      <c r="C4" s="164"/>
      <c r="D4" s="167"/>
      <c r="E4" s="164"/>
      <c r="F4" s="170"/>
      <c r="G4" s="8" t="s">
        <v>11</v>
      </c>
      <c r="H4" s="8"/>
      <c r="I4" s="8"/>
      <c r="J4" s="8"/>
      <c r="K4" s="8"/>
      <c r="L4" s="8"/>
      <c r="M4" s="9"/>
      <c r="N4" s="75" t="s">
        <v>107</v>
      </c>
      <c r="O4" s="76"/>
      <c r="P4" s="76"/>
      <c r="Q4" s="76"/>
      <c r="R4" s="76"/>
      <c r="S4" s="77"/>
      <c r="T4" s="136" t="s">
        <v>86</v>
      </c>
      <c r="U4" s="137"/>
      <c r="V4" s="137"/>
      <c r="W4" s="137"/>
      <c r="X4" s="137"/>
      <c r="Y4" s="137"/>
      <c r="Z4" s="138"/>
      <c r="AA4" s="143" t="s">
        <v>87</v>
      </c>
      <c r="AB4" s="143"/>
      <c r="AC4" s="143"/>
      <c r="AD4" s="143"/>
      <c r="AE4" s="143"/>
      <c r="AF4" s="143"/>
      <c r="AG4" s="84" t="s">
        <v>12</v>
      </c>
      <c r="AH4" s="76"/>
      <c r="AI4" s="76"/>
      <c r="AJ4" s="76"/>
      <c r="AK4" s="76"/>
      <c r="AL4" s="77"/>
      <c r="AM4" s="84" t="s">
        <v>101</v>
      </c>
      <c r="AN4" s="76"/>
      <c r="AO4" s="76"/>
      <c r="AP4" s="76"/>
      <c r="AQ4" s="76"/>
      <c r="AR4" s="77"/>
      <c r="AS4" s="105"/>
      <c r="AT4" s="106"/>
      <c r="AU4" s="106"/>
      <c r="AV4" s="106"/>
      <c r="AW4" s="106"/>
      <c r="AX4" s="107"/>
      <c r="AY4" s="108"/>
      <c r="AZ4" s="109"/>
      <c r="BA4" s="109"/>
      <c r="BB4" s="109"/>
      <c r="BC4" s="109"/>
      <c r="BD4" s="110"/>
      <c r="BE4" s="48"/>
      <c r="BF4" s="34" t="s">
        <v>89</v>
      </c>
      <c r="BG4" s="35"/>
      <c r="BH4" s="35"/>
      <c r="BI4" s="35"/>
      <c r="BJ4" s="35"/>
      <c r="BK4" s="35"/>
      <c r="BL4" s="35"/>
      <c r="BM4" s="36"/>
      <c r="BN4" s="173" t="s">
        <v>90</v>
      </c>
      <c r="BO4" s="48"/>
      <c r="BP4" s="49" t="s">
        <v>94</v>
      </c>
      <c r="BQ4" s="50"/>
      <c r="BR4" s="50"/>
      <c r="BS4" s="50"/>
      <c r="BT4" s="51"/>
      <c r="BV4" s="34" t="s">
        <v>104</v>
      </c>
      <c r="BW4" s="35"/>
      <c r="BX4" s="8"/>
      <c r="BY4" s="35"/>
      <c r="BZ4" s="65"/>
    </row>
    <row r="5" spans="1:78" ht="27" customHeight="1" x14ac:dyDescent="0.25">
      <c r="A5" s="161"/>
      <c r="B5" s="164"/>
      <c r="C5" s="164"/>
      <c r="D5" s="167"/>
      <c r="E5" s="164"/>
      <c r="F5" s="170"/>
      <c r="G5" s="95" t="s">
        <v>13</v>
      </c>
      <c r="H5" s="79"/>
      <c r="I5" s="150" t="s">
        <v>14</v>
      </c>
      <c r="J5" s="150" t="s">
        <v>15</v>
      </c>
      <c r="K5" s="150" t="s">
        <v>16</v>
      </c>
      <c r="L5" s="152" t="s">
        <v>17</v>
      </c>
      <c r="M5" s="154" t="s">
        <v>18</v>
      </c>
      <c r="N5" s="78" t="s">
        <v>13</v>
      </c>
      <c r="O5" s="79"/>
      <c r="P5" s="150" t="s">
        <v>14</v>
      </c>
      <c r="Q5" s="150" t="s">
        <v>15</v>
      </c>
      <c r="R5" s="150" t="s">
        <v>16</v>
      </c>
      <c r="S5" s="152" t="s">
        <v>17</v>
      </c>
      <c r="T5" s="91" t="s">
        <v>13</v>
      </c>
      <c r="U5" s="92"/>
      <c r="V5" s="139" t="s">
        <v>14</v>
      </c>
      <c r="W5" s="139" t="s">
        <v>15</v>
      </c>
      <c r="X5" s="139" t="s">
        <v>16</v>
      </c>
      <c r="Y5" s="139" t="s">
        <v>17</v>
      </c>
      <c r="Z5" s="141" t="s">
        <v>79</v>
      </c>
      <c r="AA5" s="92" t="s">
        <v>13</v>
      </c>
      <c r="AB5" s="92"/>
      <c r="AC5" s="139" t="s">
        <v>14</v>
      </c>
      <c r="AD5" s="139" t="s">
        <v>15</v>
      </c>
      <c r="AE5" s="139" t="s">
        <v>16</v>
      </c>
      <c r="AF5" s="139" t="s">
        <v>17</v>
      </c>
      <c r="AG5" s="156" t="s">
        <v>13</v>
      </c>
      <c r="AH5" s="157"/>
      <c r="AI5" s="144" t="s">
        <v>14</v>
      </c>
      <c r="AJ5" s="144" t="s">
        <v>15</v>
      </c>
      <c r="AK5" s="144" t="s">
        <v>16</v>
      </c>
      <c r="AL5" s="158" t="s">
        <v>17</v>
      </c>
      <c r="AM5" s="157" t="s">
        <v>13</v>
      </c>
      <c r="AN5" s="172"/>
      <c r="AO5" s="144" t="s">
        <v>14</v>
      </c>
      <c r="AP5" s="144" t="s">
        <v>15</v>
      </c>
      <c r="AQ5" s="144" t="s">
        <v>16</v>
      </c>
      <c r="AR5" s="158" t="s">
        <v>17</v>
      </c>
      <c r="AS5" s="111" t="s">
        <v>13</v>
      </c>
      <c r="AT5" s="112"/>
      <c r="AU5" s="148" t="s">
        <v>14</v>
      </c>
      <c r="AV5" s="148" t="s">
        <v>15</v>
      </c>
      <c r="AW5" s="148" t="s">
        <v>16</v>
      </c>
      <c r="AX5" s="146" t="s">
        <v>17</v>
      </c>
      <c r="AY5" s="111" t="s">
        <v>13</v>
      </c>
      <c r="AZ5" s="112"/>
      <c r="BA5" s="148" t="s">
        <v>14</v>
      </c>
      <c r="BB5" s="148" t="s">
        <v>15</v>
      </c>
      <c r="BC5" s="148" t="s">
        <v>16</v>
      </c>
      <c r="BD5" s="146" t="s">
        <v>17</v>
      </c>
      <c r="BE5" s="52"/>
      <c r="BF5" s="37" t="s">
        <v>13</v>
      </c>
      <c r="BG5" s="38"/>
      <c r="BH5" s="121" t="s">
        <v>14</v>
      </c>
      <c r="BI5" s="121" t="s">
        <v>15</v>
      </c>
      <c r="BJ5" s="121" t="s">
        <v>16</v>
      </c>
      <c r="BK5" s="121" t="s">
        <v>17</v>
      </c>
      <c r="BL5" s="175" t="s">
        <v>80</v>
      </c>
      <c r="BM5" s="177" t="s">
        <v>19</v>
      </c>
      <c r="BN5" s="174"/>
      <c r="BO5" s="52"/>
      <c r="BP5" s="127" t="s">
        <v>22</v>
      </c>
      <c r="BQ5" s="129" t="s">
        <v>23</v>
      </c>
      <c r="BR5" s="130" t="s">
        <v>17</v>
      </c>
      <c r="BS5" s="123" t="s">
        <v>20</v>
      </c>
      <c r="BT5" s="125" t="s">
        <v>24</v>
      </c>
      <c r="BV5" s="128" t="s">
        <v>22</v>
      </c>
      <c r="BW5" s="123" t="s">
        <v>23</v>
      </c>
      <c r="BX5" s="131" t="s">
        <v>98</v>
      </c>
      <c r="BY5" s="123" t="s">
        <v>20</v>
      </c>
      <c r="BZ5" s="125" t="s">
        <v>21</v>
      </c>
    </row>
    <row r="6" spans="1:78" ht="15.75" thickBot="1" x14ac:dyDescent="0.3">
      <c r="A6" s="162"/>
      <c r="B6" s="165"/>
      <c r="C6" s="165"/>
      <c r="D6" s="168"/>
      <c r="E6" s="165"/>
      <c r="F6" s="171"/>
      <c r="G6" s="96" t="s">
        <v>25</v>
      </c>
      <c r="H6" s="80" t="s">
        <v>26</v>
      </c>
      <c r="I6" s="151"/>
      <c r="J6" s="151"/>
      <c r="K6" s="151"/>
      <c r="L6" s="153"/>
      <c r="M6" s="155"/>
      <c r="N6" s="81" t="s">
        <v>25</v>
      </c>
      <c r="O6" s="80" t="s">
        <v>26</v>
      </c>
      <c r="P6" s="151"/>
      <c r="Q6" s="151"/>
      <c r="R6" s="151"/>
      <c r="S6" s="153"/>
      <c r="T6" s="93" t="s">
        <v>25</v>
      </c>
      <c r="U6" s="94" t="s">
        <v>26</v>
      </c>
      <c r="V6" s="140"/>
      <c r="W6" s="140"/>
      <c r="X6" s="140"/>
      <c r="Y6" s="140"/>
      <c r="Z6" s="142"/>
      <c r="AA6" s="94" t="s">
        <v>25</v>
      </c>
      <c r="AB6" s="94" t="s">
        <v>26</v>
      </c>
      <c r="AC6" s="140"/>
      <c r="AD6" s="140"/>
      <c r="AE6" s="140"/>
      <c r="AF6" s="140"/>
      <c r="AG6" s="85" t="s">
        <v>25</v>
      </c>
      <c r="AH6" s="86" t="s">
        <v>26</v>
      </c>
      <c r="AI6" s="145"/>
      <c r="AJ6" s="145"/>
      <c r="AK6" s="145"/>
      <c r="AL6" s="159"/>
      <c r="AM6" s="85" t="s">
        <v>25</v>
      </c>
      <c r="AN6" s="86" t="s">
        <v>26</v>
      </c>
      <c r="AO6" s="145"/>
      <c r="AP6" s="145"/>
      <c r="AQ6" s="145"/>
      <c r="AR6" s="159"/>
      <c r="AS6" s="113" t="s">
        <v>25</v>
      </c>
      <c r="AT6" s="114" t="s">
        <v>26</v>
      </c>
      <c r="AU6" s="149"/>
      <c r="AV6" s="149"/>
      <c r="AW6" s="149"/>
      <c r="AX6" s="147"/>
      <c r="AY6" s="113" t="s">
        <v>25</v>
      </c>
      <c r="AZ6" s="114" t="s">
        <v>26</v>
      </c>
      <c r="BA6" s="149"/>
      <c r="BB6" s="149"/>
      <c r="BC6" s="149"/>
      <c r="BD6" s="147"/>
      <c r="BE6" s="52"/>
      <c r="BF6" s="69" t="s">
        <v>25</v>
      </c>
      <c r="BG6" s="70" t="s">
        <v>26</v>
      </c>
      <c r="BH6" s="122"/>
      <c r="BI6" s="122"/>
      <c r="BJ6" s="122"/>
      <c r="BK6" s="122"/>
      <c r="BL6" s="176"/>
      <c r="BM6" s="178"/>
      <c r="BN6" s="174"/>
      <c r="BO6" s="52"/>
      <c r="BP6" s="128"/>
      <c r="BQ6" s="123"/>
      <c r="BR6" s="131"/>
      <c r="BS6" s="124"/>
      <c r="BT6" s="126"/>
      <c r="BV6" s="134"/>
      <c r="BW6" s="132"/>
      <c r="BX6" s="135"/>
      <c r="BY6" s="132"/>
      <c r="BZ6" s="133"/>
    </row>
    <row r="7" spans="1:78" x14ac:dyDescent="0.25">
      <c r="A7" s="116">
        <v>1</v>
      </c>
      <c r="B7" s="117">
        <v>1401</v>
      </c>
      <c r="C7" s="117">
        <v>62237004</v>
      </c>
      <c r="D7" s="117">
        <v>600009998</v>
      </c>
      <c r="E7" s="117">
        <v>3121</v>
      </c>
      <c r="F7" s="118" t="s">
        <v>27</v>
      </c>
      <c r="G7" s="97"/>
      <c r="H7" s="10"/>
      <c r="I7" s="10"/>
      <c r="J7" s="10"/>
      <c r="K7" s="10"/>
      <c r="L7" s="11">
        <f>SUM(G7:K7)</f>
        <v>0</v>
      </c>
      <c r="M7" s="82"/>
      <c r="N7" s="12"/>
      <c r="O7" s="10"/>
      <c r="P7" s="10"/>
      <c r="Q7" s="10"/>
      <c r="R7" s="10"/>
      <c r="S7" s="11">
        <f>SUM(N7:R7)</f>
        <v>0</v>
      </c>
      <c r="T7" s="21">
        <v>951161</v>
      </c>
      <c r="U7" s="22"/>
      <c r="V7" s="22">
        <v>321492</v>
      </c>
      <c r="W7" s="22">
        <v>9512</v>
      </c>
      <c r="X7" s="22">
        <v>112756</v>
      </c>
      <c r="Y7" s="23">
        <f>SUM(T7:X7)</f>
        <v>1394921</v>
      </c>
      <c r="Z7" s="24">
        <v>2.5207999999999999</v>
      </c>
      <c r="AA7" s="21"/>
      <c r="AB7" s="22"/>
      <c r="AC7" s="22"/>
      <c r="AD7" s="22"/>
      <c r="AE7" s="22"/>
      <c r="AF7" s="23">
        <f>SUM(AA7:AE7)</f>
        <v>0</v>
      </c>
      <c r="AG7" s="87"/>
      <c r="AH7" s="54"/>
      <c r="AI7" s="54"/>
      <c r="AJ7" s="54"/>
      <c r="AK7" s="54"/>
      <c r="AL7" s="11">
        <f>SUM(AG7:AK7)</f>
        <v>0</v>
      </c>
      <c r="AM7" s="12"/>
      <c r="AN7" s="10"/>
      <c r="AO7" s="10"/>
      <c r="AP7" s="10"/>
      <c r="AQ7" s="10"/>
      <c r="AR7" s="11">
        <f>SUM(AM7:AQ7)</f>
        <v>0</v>
      </c>
      <c r="AS7" s="53">
        <f>T7+AG7</f>
        <v>951161</v>
      </c>
      <c r="AT7" s="54">
        <f>U7+AH7</f>
        <v>0</v>
      </c>
      <c r="AU7" s="54">
        <f>V7+AI7</f>
        <v>321492</v>
      </c>
      <c r="AV7" s="54">
        <f>W7+AJ7</f>
        <v>9512</v>
      </c>
      <c r="AW7" s="54">
        <f>X7+AK7</f>
        <v>112756</v>
      </c>
      <c r="AX7" s="72">
        <f>SUM(AS7:AW7)</f>
        <v>1394921</v>
      </c>
      <c r="AY7" s="53">
        <f>N7+AA7+AM7</f>
        <v>0</v>
      </c>
      <c r="AZ7" s="54">
        <f>O7+AB7+AN7</f>
        <v>0</v>
      </c>
      <c r="BA7" s="54">
        <f>P7+AC7+AO7</f>
        <v>0</v>
      </c>
      <c r="BB7" s="54">
        <f>Q7+AD7+AP7</f>
        <v>0</v>
      </c>
      <c r="BC7" s="54">
        <f>R7+AE7+AQ7</f>
        <v>0</v>
      </c>
      <c r="BD7" s="72">
        <f>SUM(AY7:BC7)</f>
        <v>0</v>
      </c>
      <c r="BE7" s="5"/>
      <c r="BF7" s="12"/>
      <c r="BG7" s="10"/>
      <c r="BH7" s="10"/>
      <c r="BI7" s="10"/>
      <c r="BJ7" s="10"/>
      <c r="BK7" s="10">
        <f>SUM(BF7:BJ7)</f>
        <v>0</v>
      </c>
      <c r="BL7" s="71"/>
      <c r="BM7" s="10"/>
      <c r="BN7" s="72"/>
      <c r="BO7" s="5"/>
      <c r="BP7" s="53"/>
      <c r="BQ7" s="54"/>
      <c r="BR7" s="10">
        <f t="shared" ref="BR7:BR8" si="0">SUM(BP7:BQ7)</f>
        <v>0</v>
      </c>
      <c r="BS7" s="54"/>
      <c r="BT7" s="55"/>
      <c r="BV7" s="53">
        <v>4363.13</v>
      </c>
      <c r="BW7" s="54">
        <v>1322.87</v>
      </c>
      <c r="BX7" s="10">
        <f>SUM(BV7:BW7)</f>
        <v>5686</v>
      </c>
      <c r="BY7" s="66" t="s">
        <v>131</v>
      </c>
      <c r="BZ7" s="55">
        <v>45965</v>
      </c>
    </row>
    <row r="8" spans="1:78" x14ac:dyDescent="0.25">
      <c r="A8" s="116">
        <v>2</v>
      </c>
      <c r="B8" s="117">
        <v>1402</v>
      </c>
      <c r="C8" s="117">
        <v>828840</v>
      </c>
      <c r="D8" s="117">
        <v>600010007</v>
      </c>
      <c r="E8" s="117">
        <v>3121</v>
      </c>
      <c r="F8" s="118" t="s">
        <v>28</v>
      </c>
      <c r="G8" s="13"/>
      <c r="H8" s="14"/>
      <c r="I8" s="14"/>
      <c r="J8" s="14"/>
      <c r="K8" s="14"/>
      <c r="L8" s="15">
        <f t="shared" ref="L8:L63" si="1">SUM(G8:K8)</f>
        <v>0</v>
      </c>
      <c r="M8" s="19"/>
      <c r="N8" s="16"/>
      <c r="O8" s="14"/>
      <c r="P8" s="14"/>
      <c r="Q8" s="14"/>
      <c r="R8" s="14"/>
      <c r="S8" s="15">
        <f t="shared" ref="S8:S63" si="2">SUM(N8:R8)</f>
        <v>0</v>
      </c>
      <c r="T8" s="16">
        <v>551495</v>
      </c>
      <c r="U8" s="14"/>
      <c r="V8" s="14">
        <v>186405</v>
      </c>
      <c r="W8" s="14">
        <v>5515</v>
      </c>
      <c r="X8" s="14">
        <v>56196</v>
      </c>
      <c r="Y8" s="15">
        <f t="shared" ref="Y8:Y63" si="3">SUM(T8:X8)</f>
        <v>799611</v>
      </c>
      <c r="Z8" s="25">
        <v>1.4304999999999999</v>
      </c>
      <c r="AA8" s="16"/>
      <c r="AB8" s="14"/>
      <c r="AC8" s="14"/>
      <c r="AD8" s="14"/>
      <c r="AE8" s="14"/>
      <c r="AF8" s="15">
        <f t="shared" ref="AF8:AF63" si="4">SUM(AA8:AE8)</f>
        <v>0</v>
      </c>
      <c r="AG8" s="88"/>
      <c r="AH8" s="57"/>
      <c r="AI8" s="57"/>
      <c r="AJ8" s="57"/>
      <c r="AK8" s="57"/>
      <c r="AL8" s="15">
        <f t="shared" ref="AL8:AL63" si="5">SUM(AG8:AK8)</f>
        <v>0</v>
      </c>
      <c r="AM8" s="16"/>
      <c r="AN8" s="14"/>
      <c r="AO8" s="14"/>
      <c r="AP8" s="14"/>
      <c r="AQ8" s="14"/>
      <c r="AR8" s="15">
        <f t="shared" ref="AR8:AR63" si="6">SUM(AM8:AQ8)</f>
        <v>0</v>
      </c>
      <c r="AS8" s="56">
        <f t="shared" ref="AS8:AS63" si="7">T8+AG8</f>
        <v>551495</v>
      </c>
      <c r="AT8" s="57">
        <f t="shared" ref="AT8:AT63" si="8">U8+AH8</f>
        <v>0</v>
      </c>
      <c r="AU8" s="57">
        <f t="shared" ref="AU8:AU63" si="9">V8+AI8</f>
        <v>186405</v>
      </c>
      <c r="AV8" s="57">
        <f t="shared" ref="AV8:AV63" si="10">W8+AJ8</f>
        <v>5515</v>
      </c>
      <c r="AW8" s="57">
        <f t="shared" ref="AW8:AW63" si="11">X8+AK8</f>
        <v>56196</v>
      </c>
      <c r="AX8" s="39">
        <f t="shared" ref="AX8:AX63" si="12">SUM(AS8:AW8)</f>
        <v>799611</v>
      </c>
      <c r="AY8" s="56">
        <f t="shared" ref="AY8:AY63" si="13">N8+AA8+AM8</f>
        <v>0</v>
      </c>
      <c r="AZ8" s="57">
        <f t="shared" ref="AZ8:AZ63" si="14">O8+AB8+AN8</f>
        <v>0</v>
      </c>
      <c r="BA8" s="57">
        <f t="shared" ref="BA8:BA63" si="15">P8+AC8+AO8</f>
        <v>0</v>
      </c>
      <c r="BB8" s="57">
        <f t="shared" ref="BB8:BB63" si="16">Q8+AD8+AP8</f>
        <v>0</v>
      </c>
      <c r="BC8" s="57">
        <f t="shared" ref="BC8:BC63" si="17">R8+AE8+AQ8</f>
        <v>0</v>
      </c>
      <c r="BD8" s="39">
        <f t="shared" ref="BD8:BD63" si="18">SUM(AY8:BC8)</f>
        <v>0</v>
      </c>
      <c r="BE8" s="5"/>
      <c r="BF8" s="16"/>
      <c r="BG8" s="14"/>
      <c r="BH8" s="14"/>
      <c r="BI8" s="14"/>
      <c r="BJ8" s="14"/>
      <c r="BK8" s="14">
        <f t="shared" ref="BK8:BK32" si="19">SUM(BF8:BJ8)</f>
        <v>0</v>
      </c>
      <c r="BL8" s="73"/>
      <c r="BM8" s="14"/>
      <c r="BN8" s="39"/>
      <c r="BO8" s="5"/>
      <c r="BP8" s="56"/>
      <c r="BQ8" s="57"/>
      <c r="BR8" s="57">
        <f t="shared" si="0"/>
        <v>0</v>
      </c>
      <c r="BS8" s="58"/>
      <c r="BT8" s="59"/>
      <c r="BV8" s="56">
        <v>17314.490000000002</v>
      </c>
      <c r="BW8" s="57">
        <v>5249.51</v>
      </c>
      <c r="BX8" s="14">
        <f>SUM(BV8:BW8)</f>
        <v>22564</v>
      </c>
      <c r="BY8" s="67" t="s">
        <v>95</v>
      </c>
      <c r="BZ8" s="59">
        <v>45667</v>
      </c>
    </row>
    <row r="9" spans="1:78" x14ac:dyDescent="0.25">
      <c r="A9" s="116">
        <v>3</v>
      </c>
      <c r="B9" s="117">
        <v>1403</v>
      </c>
      <c r="C9" s="117">
        <v>60252758</v>
      </c>
      <c r="D9" s="117">
        <v>600010449</v>
      </c>
      <c r="E9" s="117">
        <v>3121</v>
      </c>
      <c r="F9" s="118" t="s">
        <v>29</v>
      </c>
      <c r="G9" s="13"/>
      <c r="H9" s="14"/>
      <c r="I9" s="14"/>
      <c r="J9" s="14"/>
      <c r="K9" s="14"/>
      <c r="L9" s="15">
        <f t="shared" si="1"/>
        <v>0</v>
      </c>
      <c r="M9" s="19"/>
      <c r="N9" s="16"/>
      <c r="O9" s="14"/>
      <c r="P9" s="14"/>
      <c r="Q9" s="14"/>
      <c r="R9" s="14"/>
      <c r="S9" s="15">
        <f t="shared" si="2"/>
        <v>0</v>
      </c>
      <c r="T9" s="16">
        <v>551495</v>
      </c>
      <c r="U9" s="14"/>
      <c r="V9" s="14">
        <v>186405</v>
      </c>
      <c r="W9" s="14">
        <v>5515</v>
      </c>
      <c r="X9" s="14">
        <v>56240</v>
      </c>
      <c r="Y9" s="15">
        <f t="shared" si="3"/>
        <v>799655</v>
      </c>
      <c r="Z9" s="25">
        <v>1.4304999999999999</v>
      </c>
      <c r="AA9" s="16"/>
      <c r="AB9" s="14"/>
      <c r="AC9" s="14"/>
      <c r="AD9" s="14"/>
      <c r="AE9" s="14"/>
      <c r="AF9" s="15">
        <f t="shared" si="4"/>
        <v>0</v>
      </c>
      <c r="AG9" s="88"/>
      <c r="AH9" s="57"/>
      <c r="AI9" s="57"/>
      <c r="AJ9" s="57"/>
      <c r="AK9" s="57"/>
      <c r="AL9" s="15">
        <f t="shared" si="5"/>
        <v>0</v>
      </c>
      <c r="AM9" s="16"/>
      <c r="AN9" s="14"/>
      <c r="AO9" s="14"/>
      <c r="AP9" s="14"/>
      <c r="AQ9" s="14"/>
      <c r="AR9" s="15">
        <f t="shared" si="6"/>
        <v>0</v>
      </c>
      <c r="AS9" s="56">
        <f t="shared" si="7"/>
        <v>551495</v>
      </c>
      <c r="AT9" s="57">
        <f t="shared" si="8"/>
        <v>0</v>
      </c>
      <c r="AU9" s="57">
        <f t="shared" si="9"/>
        <v>186405</v>
      </c>
      <c r="AV9" s="57">
        <f t="shared" si="10"/>
        <v>5515</v>
      </c>
      <c r="AW9" s="57">
        <f t="shared" si="11"/>
        <v>56240</v>
      </c>
      <c r="AX9" s="39">
        <f t="shared" si="12"/>
        <v>799655</v>
      </c>
      <c r="AY9" s="56">
        <f t="shared" si="13"/>
        <v>0</v>
      </c>
      <c r="AZ9" s="57">
        <f t="shared" si="14"/>
        <v>0</v>
      </c>
      <c r="BA9" s="57">
        <f t="shared" si="15"/>
        <v>0</v>
      </c>
      <c r="BB9" s="57">
        <f t="shared" si="16"/>
        <v>0</v>
      </c>
      <c r="BC9" s="57">
        <f t="shared" si="17"/>
        <v>0</v>
      </c>
      <c r="BD9" s="39">
        <f t="shared" si="18"/>
        <v>0</v>
      </c>
      <c r="BE9" s="5"/>
      <c r="BF9" s="16"/>
      <c r="BG9" s="14"/>
      <c r="BH9" s="14"/>
      <c r="BI9" s="14"/>
      <c r="BJ9" s="14"/>
      <c r="BK9" s="14">
        <f t="shared" si="19"/>
        <v>0</v>
      </c>
      <c r="BL9" s="73"/>
      <c r="BM9" s="14"/>
      <c r="BN9" s="39"/>
      <c r="BO9" s="5"/>
      <c r="BP9" s="56">
        <v>1342946.14</v>
      </c>
      <c r="BQ9" s="57">
        <v>319657.40999999997</v>
      </c>
      <c r="BR9" s="57">
        <f t="shared" ref="BR9" si="20">SUM(BP9:BQ9)</f>
        <v>1662603.5499999998</v>
      </c>
      <c r="BS9" s="58" t="s">
        <v>111</v>
      </c>
      <c r="BT9" s="59">
        <v>45889</v>
      </c>
      <c r="BV9" s="56"/>
      <c r="BW9" s="57"/>
      <c r="BX9" s="14">
        <f t="shared" ref="BX9:BX63" si="21">SUM(BV9:BW9)</f>
        <v>0</v>
      </c>
      <c r="BY9" s="67"/>
      <c r="BZ9" s="59"/>
    </row>
    <row r="10" spans="1:78" x14ac:dyDescent="0.25">
      <c r="A10" s="116">
        <v>4</v>
      </c>
      <c r="B10" s="117">
        <v>1404</v>
      </c>
      <c r="C10" s="117">
        <v>60252570</v>
      </c>
      <c r="D10" s="117">
        <v>600010414</v>
      </c>
      <c r="E10" s="117">
        <v>3121</v>
      </c>
      <c r="F10" s="118" t="s">
        <v>30</v>
      </c>
      <c r="G10" s="13"/>
      <c r="H10" s="14"/>
      <c r="I10" s="14"/>
      <c r="J10" s="14"/>
      <c r="K10" s="14"/>
      <c r="L10" s="15">
        <f t="shared" si="1"/>
        <v>0</v>
      </c>
      <c r="M10" s="19"/>
      <c r="N10" s="16"/>
      <c r="O10" s="14"/>
      <c r="P10" s="14"/>
      <c r="Q10" s="14"/>
      <c r="R10" s="14"/>
      <c r="S10" s="15">
        <f t="shared" si="2"/>
        <v>0</v>
      </c>
      <c r="T10" s="16">
        <v>551495</v>
      </c>
      <c r="U10" s="14"/>
      <c r="V10" s="14">
        <v>186405</v>
      </c>
      <c r="W10" s="14">
        <v>5515</v>
      </c>
      <c r="X10" s="14">
        <v>60114</v>
      </c>
      <c r="Y10" s="15">
        <f t="shared" si="3"/>
        <v>803529</v>
      </c>
      <c r="Z10" s="25">
        <v>1.4304999999999999</v>
      </c>
      <c r="AA10" s="16"/>
      <c r="AB10" s="14"/>
      <c r="AC10" s="14"/>
      <c r="AD10" s="14"/>
      <c r="AE10" s="14"/>
      <c r="AF10" s="15">
        <f t="shared" si="4"/>
        <v>0</v>
      </c>
      <c r="AG10" s="88"/>
      <c r="AH10" s="57"/>
      <c r="AI10" s="57"/>
      <c r="AJ10" s="57"/>
      <c r="AK10" s="57"/>
      <c r="AL10" s="15">
        <f t="shared" si="5"/>
        <v>0</v>
      </c>
      <c r="AM10" s="16"/>
      <c r="AN10" s="14"/>
      <c r="AO10" s="14"/>
      <c r="AP10" s="14"/>
      <c r="AQ10" s="14"/>
      <c r="AR10" s="15">
        <f t="shared" si="6"/>
        <v>0</v>
      </c>
      <c r="AS10" s="56">
        <f t="shared" si="7"/>
        <v>551495</v>
      </c>
      <c r="AT10" s="57">
        <f t="shared" si="8"/>
        <v>0</v>
      </c>
      <c r="AU10" s="57">
        <f t="shared" si="9"/>
        <v>186405</v>
      </c>
      <c r="AV10" s="57">
        <f t="shared" si="10"/>
        <v>5515</v>
      </c>
      <c r="AW10" s="57">
        <f t="shared" si="11"/>
        <v>60114</v>
      </c>
      <c r="AX10" s="39">
        <f t="shared" si="12"/>
        <v>803529</v>
      </c>
      <c r="AY10" s="56">
        <f t="shared" si="13"/>
        <v>0</v>
      </c>
      <c r="AZ10" s="57">
        <f t="shared" si="14"/>
        <v>0</v>
      </c>
      <c r="BA10" s="57">
        <f t="shared" si="15"/>
        <v>0</v>
      </c>
      <c r="BB10" s="57">
        <f t="shared" si="16"/>
        <v>0</v>
      </c>
      <c r="BC10" s="57">
        <f t="shared" si="17"/>
        <v>0</v>
      </c>
      <c r="BD10" s="39">
        <f t="shared" si="18"/>
        <v>0</v>
      </c>
      <c r="BE10" s="5"/>
      <c r="BF10" s="16"/>
      <c r="BG10" s="14"/>
      <c r="BH10" s="14"/>
      <c r="BI10" s="14"/>
      <c r="BJ10" s="14"/>
      <c r="BK10" s="14">
        <f t="shared" si="19"/>
        <v>0</v>
      </c>
      <c r="BL10" s="73"/>
      <c r="BM10" s="14"/>
      <c r="BN10" s="39"/>
      <c r="BO10" s="5"/>
      <c r="BP10" s="56">
        <v>1013182.85</v>
      </c>
      <c r="BQ10" s="57">
        <v>241164.85</v>
      </c>
      <c r="BR10" s="57">
        <f t="shared" ref="BR10:BR30" si="22">SUM(BP10:BQ10)</f>
        <v>1254347.7</v>
      </c>
      <c r="BS10" s="58" t="s">
        <v>113</v>
      </c>
      <c r="BT10" s="59">
        <v>45875</v>
      </c>
      <c r="BV10" s="56"/>
      <c r="BW10" s="57"/>
      <c r="BX10" s="14">
        <f t="shared" si="21"/>
        <v>0</v>
      </c>
      <c r="BY10" s="67"/>
      <c r="BZ10" s="59"/>
    </row>
    <row r="11" spans="1:78" x14ac:dyDescent="0.25">
      <c r="A11" s="116">
        <v>5</v>
      </c>
      <c r="B11" s="117">
        <v>1405</v>
      </c>
      <c r="C11" s="117">
        <v>46748016</v>
      </c>
      <c r="D11" s="117">
        <v>600010554</v>
      </c>
      <c r="E11" s="117">
        <v>3121</v>
      </c>
      <c r="F11" s="118" t="s">
        <v>82</v>
      </c>
      <c r="G11" s="13"/>
      <c r="H11" s="14"/>
      <c r="I11" s="14"/>
      <c r="J11" s="14"/>
      <c r="K11" s="14"/>
      <c r="L11" s="15">
        <f t="shared" si="1"/>
        <v>0</v>
      </c>
      <c r="M11" s="19"/>
      <c r="N11" s="16"/>
      <c r="O11" s="14"/>
      <c r="P11" s="14"/>
      <c r="Q11" s="14"/>
      <c r="R11" s="14"/>
      <c r="S11" s="15">
        <f t="shared" si="2"/>
        <v>0</v>
      </c>
      <c r="T11" s="16">
        <v>1212251</v>
      </c>
      <c r="U11" s="14"/>
      <c r="V11" s="14">
        <v>409741</v>
      </c>
      <c r="W11" s="14">
        <v>12123</v>
      </c>
      <c r="X11" s="14">
        <v>160582</v>
      </c>
      <c r="Y11" s="15">
        <f t="shared" si="3"/>
        <v>1794697</v>
      </c>
      <c r="Z11" s="25">
        <v>3.2519</v>
      </c>
      <c r="AA11" s="16"/>
      <c r="AB11" s="14"/>
      <c r="AC11" s="14"/>
      <c r="AD11" s="14"/>
      <c r="AE11" s="14"/>
      <c r="AF11" s="15">
        <f t="shared" si="4"/>
        <v>0</v>
      </c>
      <c r="AG11" s="88"/>
      <c r="AH11" s="57"/>
      <c r="AI11" s="57"/>
      <c r="AJ11" s="57"/>
      <c r="AK11" s="57"/>
      <c r="AL11" s="15">
        <f t="shared" si="5"/>
        <v>0</v>
      </c>
      <c r="AM11" s="16"/>
      <c r="AN11" s="14"/>
      <c r="AO11" s="14"/>
      <c r="AP11" s="14"/>
      <c r="AQ11" s="14"/>
      <c r="AR11" s="15">
        <f t="shared" si="6"/>
        <v>0</v>
      </c>
      <c r="AS11" s="56">
        <f t="shared" si="7"/>
        <v>1212251</v>
      </c>
      <c r="AT11" s="57">
        <f t="shared" si="8"/>
        <v>0</v>
      </c>
      <c r="AU11" s="57">
        <f t="shared" si="9"/>
        <v>409741</v>
      </c>
      <c r="AV11" s="57">
        <f t="shared" si="10"/>
        <v>12123</v>
      </c>
      <c r="AW11" s="57">
        <f t="shared" si="11"/>
        <v>160582</v>
      </c>
      <c r="AX11" s="39">
        <f t="shared" si="12"/>
        <v>1794697</v>
      </c>
      <c r="AY11" s="56">
        <f t="shared" si="13"/>
        <v>0</v>
      </c>
      <c r="AZ11" s="57">
        <f t="shared" si="14"/>
        <v>0</v>
      </c>
      <c r="BA11" s="57">
        <f t="shared" si="15"/>
        <v>0</v>
      </c>
      <c r="BB11" s="57">
        <f t="shared" si="16"/>
        <v>0</v>
      </c>
      <c r="BC11" s="57">
        <f t="shared" si="17"/>
        <v>0</v>
      </c>
      <c r="BD11" s="39">
        <f t="shared" si="18"/>
        <v>0</v>
      </c>
      <c r="BE11" s="5"/>
      <c r="BF11" s="16"/>
      <c r="BG11" s="14"/>
      <c r="BH11" s="14"/>
      <c r="BI11" s="14"/>
      <c r="BJ11" s="14"/>
      <c r="BK11" s="14">
        <f t="shared" si="19"/>
        <v>0</v>
      </c>
      <c r="BL11" s="73"/>
      <c r="BM11" s="14"/>
      <c r="BN11" s="39"/>
      <c r="BO11" s="5"/>
      <c r="BP11" s="56"/>
      <c r="BQ11" s="57"/>
      <c r="BR11" s="57">
        <f t="shared" si="22"/>
        <v>0</v>
      </c>
      <c r="BS11" s="58"/>
      <c r="BT11" s="59"/>
      <c r="BV11" s="56"/>
      <c r="BW11" s="57"/>
      <c r="BX11" s="14">
        <f t="shared" si="21"/>
        <v>0</v>
      </c>
      <c r="BY11" s="67"/>
      <c r="BZ11" s="59"/>
    </row>
    <row r="12" spans="1:78" x14ac:dyDescent="0.25">
      <c r="A12" s="116">
        <v>6</v>
      </c>
      <c r="B12" s="117">
        <v>1406</v>
      </c>
      <c r="C12" s="117">
        <v>46748067</v>
      </c>
      <c r="D12" s="117">
        <v>600010511</v>
      </c>
      <c r="E12" s="117">
        <v>3121</v>
      </c>
      <c r="F12" s="118" t="s">
        <v>31</v>
      </c>
      <c r="G12" s="13"/>
      <c r="H12" s="14"/>
      <c r="I12" s="14"/>
      <c r="J12" s="14"/>
      <c r="K12" s="14"/>
      <c r="L12" s="15">
        <f t="shared" si="1"/>
        <v>0</v>
      </c>
      <c r="M12" s="19"/>
      <c r="N12" s="16"/>
      <c r="O12" s="14"/>
      <c r="P12" s="14"/>
      <c r="Q12" s="14"/>
      <c r="R12" s="14"/>
      <c r="S12" s="15">
        <f t="shared" si="2"/>
        <v>0</v>
      </c>
      <c r="T12" s="16">
        <v>551495</v>
      </c>
      <c r="U12" s="14"/>
      <c r="V12" s="14">
        <v>186405</v>
      </c>
      <c r="W12" s="14">
        <v>5515</v>
      </c>
      <c r="X12" s="14">
        <v>54438</v>
      </c>
      <c r="Y12" s="15">
        <f t="shared" si="3"/>
        <v>797853</v>
      </c>
      <c r="Z12" s="25">
        <v>1.4304999999999999</v>
      </c>
      <c r="AA12" s="16"/>
      <c r="AB12" s="14"/>
      <c r="AC12" s="14"/>
      <c r="AD12" s="14"/>
      <c r="AE12" s="14"/>
      <c r="AF12" s="15">
        <f t="shared" si="4"/>
        <v>0</v>
      </c>
      <c r="AG12" s="88"/>
      <c r="AH12" s="57"/>
      <c r="AI12" s="57"/>
      <c r="AJ12" s="57"/>
      <c r="AK12" s="57"/>
      <c r="AL12" s="15">
        <f t="shared" si="5"/>
        <v>0</v>
      </c>
      <c r="AM12" s="16"/>
      <c r="AN12" s="14"/>
      <c r="AO12" s="14"/>
      <c r="AP12" s="14"/>
      <c r="AQ12" s="14"/>
      <c r="AR12" s="15">
        <f t="shared" si="6"/>
        <v>0</v>
      </c>
      <c r="AS12" s="56">
        <f t="shared" si="7"/>
        <v>551495</v>
      </c>
      <c r="AT12" s="57">
        <f t="shared" si="8"/>
        <v>0</v>
      </c>
      <c r="AU12" s="57">
        <f t="shared" si="9"/>
        <v>186405</v>
      </c>
      <c r="AV12" s="57">
        <f t="shared" si="10"/>
        <v>5515</v>
      </c>
      <c r="AW12" s="57">
        <f t="shared" si="11"/>
        <v>54438</v>
      </c>
      <c r="AX12" s="39">
        <f t="shared" si="12"/>
        <v>797853</v>
      </c>
      <c r="AY12" s="56">
        <f t="shared" si="13"/>
        <v>0</v>
      </c>
      <c r="AZ12" s="57">
        <f t="shared" si="14"/>
        <v>0</v>
      </c>
      <c r="BA12" s="57">
        <f t="shared" si="15"/>
        <v>0</v>
      </c>
      <c r="BB12" s="57">
        <f t="shared" si="16"/>
        <v>0</v>
      </c>
      <c r="BC12" s="57">
        <f t="shared" si="17"/>
        <v>0</v>
      </c>
      <c r="BD12" s="39">
        <f t="shared" si="18"/>
        <v>0</v>
      </c>
      <c r="BE12" s="5"/>
      <c r="BF12" s="16"/>
      <c r="BG12" s="14"/>
      <c r="BH12" s="14"/>
      <c r="BI12" s="14"/>
      <c r="BJ12" s="14"/>
      <c r="BK12" s="14">
        <f t="shared" si="19"/>
        <v>0</v>
      </c>
      <c r="BL12" s="73"/>
      <c r="BM12" s="14"/>
      <c r="BN12" s="39"/>
      <c r="BO12" s="5"/>
      <c r="BP12" s="56">
        <v>931412.5</v>
      </c>
      <c r="BQ12" s="57">
        <v>221701.31</v>
      </c>
      <c r="BR12" s="57">
        <f t="shared" si="22"/>
        <v>1153113.81</v>
      </c>
      <c r="BS12" s="58" t="s">
        <v>118</v>
      </c>
      <c r="BT12" s="59">
        <v>45875</v>
      </c>
      <c r="BV12" s="56">
        <v>5193.41</v>
      </c>
      <c r="BW12" s="57">
        <v>1574.59</v>
      </c>
      <c r="BX12" s="14">
        <f t="shared" si="21"/>
        <v>6768</v>
      </c>
      <c r="BY12" s="67" t="s">
        <v>130</v>
      </c>
      <c r="BZ12" s="59">
        <v>45968</v>
      </c>
    </row>
    <row r="13" spans="1:78" x14ac:dyDescent="0.25">
      <c r="A13" s="116">
        <v>7</v>
      </c>
      <c r="B13" s="117">
        <v>1407</v>
      </c>
      <c r="C13" s="117">
        <v>856070</v>
      </c>
      <c r="D13" s="117">
        <v>600012654</v>
      </c>
      <c r="E13" s="117">
        <v>3121</v>
      </c>
      <c r="F13" s="118" t="s">
        <v>32</v>
      </c>
      <c r="G13" s="13"/>
      <c r="H13" s="14"/>
      <c r="I13" s="14"/>
      <c r="J13" s="14"/>
      <c r="K13" s="14"/>
      <c r="L13" s="15">
        <f t="shared" si="1"/>
        <v>0</v>
      </c>
      <c r="M13" s="19"/>
      <c r="N13" s="16"/>
      <c r="O13" s="14"/>
      <c r="P13" s="14"/>
      <c r="Q13" s="14"/>
      <c r="R13" s="14"/>
      <c r="S13" s="15">
        <f t="shared" si="2"/>
        <v>0</v>
      </c>
      <c r="T13" s="16">
        <v>762597</v>
      </c>
      <c r="U13" s="14"/>
      <c r="V13" s="14">
        <v>257758</v>
      </c>
      <c r="W13" s="14">
        <v>7626</v>
      </c>
      <c r="X13" s="14">
        <v>77996</v>
      </c>
      <c r="Y13" s="15">
        <f t="shared" si="3"/>
        <v>1105977</v>
      </c>
      <c r="Z13" s="25">
        <v>2.0009000000000001</v>
      </c>
      <c r="AA13" s="16"/>
      <c r="AB13" s="14"/>
      <c r="AC13" s="14"/>
      <c r="AD13" s="14"/>
      <c r="AE13" s="14"/>
      <c r="AF13" s="15">
        <f t="shared" si="4"/>
        <v>0</v>
      </c>
      <c r="AG13" s="88"/>
      <c r="AH13" s="57"/>
      <c r="AI13" s="57"/>
      <c r="AJ13" s="57"/>
      <c r="AK13" s="57"/>
      <c r="AL13" s="15">
        <f t="shared" si="5"/>
        <v>0</v>
      </c>
      <c r="AM13" s="16"/>
      <c r="AN13" s="14"/>
      <c r="AO13" s="14"/>
      <c r="AP13" s="14"/>
      <c r="AQ13" s="14"/>
      <c r="AR13" s="15">
        <f t="shared" si="6"/>
        <v>0</v>
      </c>
      <c r="AS13" s="56">
        <f t="shared" si="7"/>
        <v>762597</v>
      </c>
      <c r="AT13" s="57">
        <f t="shared" si="8"/>
        <v>0</v>
      </c>
      <c r="AU13" s="57">
        <f t="shared" si="9"/>
        <v>257758</v>
      </c>
      <c r="AV13" s="57">
        <f t="shared" si="10"/>
        <v>7626</v>
      </c>
      <c r="AW13" s="57">
        <f t="shared" si="11"/>
        <v>77996</v>
      </c>
      <c r="AX13" s="39">
        <f t="shared" si="12"/>
        <v>1105977</v>
      </c>
      <c r="AY13" s="56">
        <f t="shared" si="13"/>
        <v>0</v>
      </c>
      <c r="AZ13" s="57">
        <f t="shared" si="14"/>
        <v>0</v>
      </c>
      <c r="BA13" s="57">
        <f t="shared" si="15"/>
        <v>0</v>
      </c>
      <c r="BB13" s="57">
        <f t="shared" si="16"/>
        <v>0</v>
      </c>
      <c r="BC13" s="57">
        <f t="shared" si="17"/>
        <v>0</v>
      </c>
      <c r="BD13" s="39">
        <f t="shared" si="18"/>
        <v>0</v>
      </c>
      <c r="BE13" s="5"/>
      <c r="BF13" s="16"/>
      <c r="BG13" s="14"/>
      <c r="BH13" s="14"/>
      <c r="BI13" s="14"/>
      <c r="BJ13" s="14"/>
      <c r="BK13" s="14">
        <f t="shared" si="19"/>
        <v>0</v>
      </c>
      <c r="BL13" s="73"/>
      <c r="BM13" s="14"/>
      <c r="BN13" s="39"/>
      <c r="BO13" s="5"/>
      <c r="BP13" s="56"/>
      <c r="BQ13" s="57"/>
      <c r="BR13" s="57">
        <f t="shared" si="22"/>
        <v>0</v>
      </c>
      <c r="BS13" s="58"/>
      <c r="BT13" s="59"/>
      <c r="BV13" s="56"/>
      <c r="BW13" s="57"/>
      <c r="BX13" s="14">
        <f t="shared" si="21"/>
        <v>0</v>
      </c>
      <c r="BY13" s="67"/>
      <c r="BZ13" s="59"/>
    </row>
    <row r="14" spans="1:78" x14ac:dyDescent="0.25">
      <c r="A14" s="116">
        <v>8</v>
      </c>
      <c r="B14" s="117">
        <v>1408</v>
      </c>
      <c r="C14" s="117">
        <v>854981</v>
      </c>
      <c r="D14" s="117">
        <v>600012638</v>
      </c>
      <c r="E14" s="117">
        <v>3121</v>
      </c>
      <c r="F14" s="118" t="s">
        <v>33</v>
      </c>
      <c r="G14" s="13"/>
      <c r="H14" s="14"/>
      <c r="I14" s="14"/>
      <c r="J14" s="14"/>
      <c r="K14" s="14"/>
      <c r="L14" s="15">
        <f t="shared" si="1"/>
        <v>0</v>
      </c>
      <c r="M14" s="19"/>
      <c r="N14" s="16"/>
      <c r="O14" s="14"/>
      <c r="P14" s="14"/>
      <c r="Q14" s="14"/>
      <c r="R14" s="14"/>
      <c r="S14" s="15">
        <f t="shared" si="2"/>
        <v>0</v>
      </c>
      <c r="T14" s="16">
        <v>762597</v>
      </c>
      <c r="U14" s="14"/>
      <c r="V14" s="14">
        <v>257758</v>
      </c>
      <c r="W14" s="14">
        <v>7626</v>
      </c>
      <c r="X14" s="14">
        <v>87832</v>
      </c>
      <c r="Y14" s="15">
        <f t="shared" si="3"/>
        <v>1115813</v>
      </c>
      <c r="Z14" s="25">
        <v>2.0009000000000001</v>
      </c>
      <c r="AA14" s="16"/>
      <c r="AB14" s="14"/>
      <c r="AC14" s="14"/>
      <c r="AD14" s="14"/>
      <c r="AE14" s="14"/>
      <c r="AF14" s="15">
        <f t="shared" si="4"/>
        <v>0</v>
      </c>
      <c r="AG14" s="88"/>
      <c r="AH14" s="57"/>
      <c r="AI14" s="57"/>
      <c r="AJ14" s="57"/>
      <c r="AK14" s="57"/>
      <c r="AL14" s="15">
        <f t="shared" si="5"/>
        <v>0</v>
      </c>
      <c r="AM14" s="16"/>
      <c r="AN14" s="14"/>
      <c r="AO14" s="14"/>
      <c r="AP14" s="14"/>
      <c r="AQ14" s="14"/>
      <c r="AR14" s="15">
        <f t="shared" si="6"/>
        <v>0</v>
      </c>
      <c r="AS14" s="56">
        <f t="shared" si="7"/>
        <v>762597</v>
      </c>
      <c r="AT14" s="57">
        <f t="shared" si="8"/>
        <v>0</v>
      </c>
      <c r="AU14" s="57">
        <f t="shared" si="9"/>
        <v>257758</v>
      </c>
      <c r="AV14" s="57">
        <f t="shared" si="10"/>
        <v>7626</v>
      </c>
      <c r="AW14" s="57">
        <f t="shared" si="11"/>
        <v>87832</v>
      </c>
      <c r="AX14" s="39">
        <f t="shared" si="12"/>
        <v>1115813</v>
      </c>
      <c r="AY14" s="56">
        <f t="shared" si="13"/>
        <v>0</v>
      </c>
      <c r="AZ14" s="57">
        <f t="shared" si="14"/>
        <v>0</v>
      </c>
      <c r="BA14" s="57">
        <f t="shared" si="15"/>
        <v>0</v>
      </c>
      <c r="BB14" s="57">
        <f t="shared" si="16"/>
        <v>0</v>
      </c>
      <c r="BC14" s="57">
        <f t="shared" si="17"/>
        <v>0</v>
      </c>
      <c r="BD14" s="39">
        <f t="shared" si="18"/>
        <v>0</v>
      </c>
      <c r="BE14" s="5"/>
      <c r="BF14" s="16"/>
      <c r="BG14" s="14"/>
      <c r="BH14" s="14"/>
      <c r="BI14" s="14"/>
      <c r="BJ14" s="14"/>
      <c r="BK14" s="14">
        <f t="shared" si="19"/>
        <v>0</v>
      </c>
      <c r="BL14" s="73"/>
      <c r="BM14" s="14"/>
      <c r="BN14" s="39"/>
      <c r="BO14" s="5"/>
      <c r="BP14" s="56"/>
      <c r="BQ14" s="57"/>
      <c r="BR14" s="57">
        <f t="shared" si="22"/>
        <v>0</v>
      </c>
      <c r="BS14" s="58"/>
      <c r="BT14" s="59"/>
      <c r="BV14" s="56"/>
      <c r="BW14" s="57"/>
      <c r="BX14" s="14">
        <f t="shared" si="21"/>
        <v>0</v>
      </c>
      <c r="BY14" s="67"/>
      <c r="BZ14" s="59"/>
    </row>
    <row r="15" spans="1:78" x14ac:dyDescent="0.25">
      <c r="A15" s="116">
        <v>9</v>
      </c>
      <c r="B15" s="117">
        <v>1409</v>
      </c>
      <c r="C15" s="117">
        <v>60252537</v>
      </c>
      <c r="D15" s="117">
        <v>600171744</v>
      </c>
      <c r="E15" s="117">
        <v>3121</v>
      </c>
      <c r="F15" s="118" t="s">
        <v>34</v>
      </c>
      <c r="G15" s="13"/>
      <c r="H15" s="14"/>
      <c r="I15" s="14"/>
      <c r="J15" s="14"/>
      <c r="K15" s="14"/>
      <c r="L15" s="15">
        <f t="shared" si="1"/>
        <v>0</v>
      </c>
      <c r="M15" s="19"/>
      <c r="N15" s="16"/>
      <c r="O15" s="14"/>
      <c r="P15" s="14"/>
      <c r="Q15" s="14"/>
      <c r="R15" s="14"/>
      <c r="S15" s="15">
        <f t="shared" si="2"/>
        <v>0</v>
      </c>
      <c r="T15" s="16">
        <v>951161</v>
      </c>
      <c r="U15" s="14"/>
      <c r="V15" s="14">
        <v>321492</v>
      </c>
      <c r="W15" s="14">
        <v>9512</v>
      </c>
      <c r="X15" s="14">
        <v>115454</v>
      </c>
      <c r="Y15" s="15">
        <f t="shared" si="3"/>
        <v>1397619</v>
      </c>
      <c r="Z15" s="25">
        <v>2.5207999999999999</v>
      </c>
      <c r="AA15" s="16"/>
      <c r="AB15" s="14"/>
      <c r="AC15" s="14"/>
      <c r="AD15" s="14"/>
      <c r="AE15" s="14"/>
      <c r="AF15" s="15">
        <f t="shared" si="4"/>
        <v>0</v>
      </c>
      <c r="AG15" s="88"/>
      <c r="AH15" s="57"/>
      <c r="AI15" s="57"/>
      <c r="AJ15" s="57"/>
      <c r="AK15" s="57">
        <v>1099855</v>
      </c>
      <c r="AL15" s="15">
        <f t="shared" si="5"/>
        <v>1099855</v>
      </c>
      <c r="AM15" s="16"/>
      <c r="AN15" s="14"/>
      <c r="AO15" s="14"/>
      <c r="AP15" s="14"/>
      <c r="AQ15" s="14"/>
      <c r="AR15" s="15">
        <f t="shared" si="6"/>
        <v>0</v>
      </c>
      <c r="AS15" s="56">
        <f t="shared" si="7"/>
        <v>951161</v>
      </c>
      <c r="AT15" s="57">
        <f t="shared" si="8"/>
        <v>0</v>
      </c>
      <c r="AU15" s="57">
        <f t="shared" si="9"/>
        <v>321492</v>
      </c>
      <c r="AV15" s="57">
        <f t="shared" si="10"/>
        <v>9512</v>
      </c>
      <c r="AW15" s="57">
        <f t="shared" si="11"/>
        <v>1215309</v>
      </c>
      <c r="AX15" s="39">
        <f t="shared" si="12"/>
        <v>2497474</v>
      </c>
      <c r="AY15" s="56">
        <f t="shared" si="13"/>
        <v>0</v>
      </c>
      <c r="AZ15" s="57">
        <f t="shared" si="14"/>
        <v>0</v>
      </c>
      <c r="BA15" s="57">
        <f t="shared" si="15"/>
        <v>0</v>
      </c>
      <c r="BB15" s="57">
        <f t="shared" si="16"/>
        <v>0</v>
      </c>
      <c r="BC15" s="57">
        <f t="shared" si="17"/>
        <v>0</v>
      </c>
      <c r="BD15" s="39">
        <f t="shared" si="18"/>
        <v>0</v>
      </c>
      <c r="BE15" s="5"/>
      <c r="BF15" s="16"/>
      <c r="BG15" s="14"/>
      <c r="BH15" s="14"/>
      <c r="BI15" s="14"/>
      <c r="BJ15" s="14"/>
      <c r="BK15" s="14">
        <f t="shared" si="19"/>
        <v>0</v>
      </c>
      <c r="BL15" s="73"/>
      <c r="BM15" s="14"/>
      <c r="BN15" s="39"/>
      <c r="BO15" s="5"/>
      <c r="BP15" s="56"/>
      <c r="BQ15" s="57"/>
      <c r="BR15" s="57">
        <f t="shared" si="22"/>
        <v>0</v>
      </c>
      <c r="BS15" s="58"/>
      <c r="BT15" s="59"/>
      <c r="BV15" s="56"/>
      <c r="BW15" s="57"/>
      <c r="BX15" s="14">
        <f t="shared" si="21"/>
        <v>0</v>
      </c>
      <c r="BY15" s="67"/>
      <c r="BZ15" s="59"/>
    </row>
    <row r="16" spans="1:78" x14ac:dyDescent="0.25">
      <c r="A16" s="116">
        <v>10</v>
      </c>
      <c r="B16" s="117">
        <v>1410</v>
      </c>
      <c r="C16" s="117">
        <v>856037</v>
      </c>
      <c r="D16" s="117">
        <v>600171752</v>
      </c>
      <c r="E16" s="117">
        <v>3121</v>
      </c>
      <c r="F16" s="118" t="s">
        <v>35</v>
      </c>
      <c r="G16" s="13"/>
      <c r="H16" s="14"/>
      <c r="I16" s="14"/>
      <c r="J16" s="14"/>
      <c r="K16" s="14"/>
      <c r="L16" s="15">
        <f t="shared" si="1"/>
        <v>0</v>
      </c>
      <c r="M16" s="19"/>
      <c r="N16" s="16"/>
      <c r="O16" s="14"/>
      <c r="P16" s="14"/>
      <c r="Q16" s="14"/>
      <c r="R16" s="14"/>
      <c r="S16" s="15">
        <f t="shared" si="2"/>
        <v>0</v>
      </c>
      <c r="T16" s="16">
        <v>942717</v>
      </c>
      <c r="U16" s="14"/>
      <c r="V16" s="14">
        <v>318638</v>
      </c>
      <c r="W16" s="14">
        <v>9427</v>
      </c>
      <c r="X16" s="14">
        <v>100632</v>
      </c>
      <c r="Y16" s="15">
        <f t="shared" si="3"/>
        <v>1371414</v>
      </c>
      <c r="Z16" s="25">
        <v>2.4956</v>
      </c>
      <c r="AA16" s="16"/>
      <c r="AB16" s="14"/>
      <c r="AC16" s="14"/>
      <c r="AD16" s="14"/>
      <c r="AE16" s="14"/>
      <c r="AF16" s="15">
        <f t="shared" si="4"/>
        <v>0</v>
      </c>
      <c r="AG16" s="88"/>
      <c r="AH16" s="57"/>
      <c r="AI16" s="57"/>
      <c r="AJ16" s="57"/>
      <c r="AK16" s="57">
        <v>704293</v>
      </c>
      <c r="AL16" s="15">
        <f t="shared" si="5"/>
        <v>704293</v>
      </c>
      <c r="AM16" s="16"/>
      <c r="AN16" s="14"/>
      <c r="AO16" s="14"/>
      <c r="AP16" s="14"/>
      <c r="AQ16" s="14"/>
      <c r="AR16" s="15">
        <f t="shared" si="6"/>
        <v>0</v>
      </c>
      <c r="AS16" s="56">
        <f t="shared" si="7"/>
        <v>942717</v>
      </c>
      <c r="AT16" s="57">
        <f t="shared" si="8"/>
        <v>0</v>
      </c>
      <c r="AU16" s="57">
        <f t="shared" si="9"/>
        <v>318638</v>
      </c>
      <c r="AV16" s="57">
        <f t="shared" si="10"/>
        <v>9427</v>
      </c>
      <c r="AW16" s="57">
        <f t="shared" si="11"/>
        <v>804925</v>
      </c>
      <c r="AX16" s="39">
        <f t="shared" si="12"/>
        <v>2075707</v>
      </c>
      <c r="AY16" s="56">
        <f t="shared" si="13"/>
        <v>0</v>
      </c>
      <c r="AZ16" s="57">
        <f t="shared" si="14"/>
        <v>0</v>
      </c>
      <c r="BA16" s="57">
        <f t="shared" si="15"/>
        <v>0</v>
      </c>
      <c r="BB16" s="57">
        <f t="shared" si="16"/>
        <v>0</v>
      </c>
      <c r="BC16" s="57">
        <f t="shared" si="17"/>
        <v>0</v>
      </c>
      <c r="BD16" s="39">
        <f t="shared" si="18"/>
        <v>0</v>
      </c>
      <c r="BE16" s="5"/>
      <c r="BF16" s="16"/>
      <c r="BG16" s="14"/>
      <c r="BH16" s="14"/>
      <c r="BI16" s="14"/>
      <c r="BJ16" s="14"/>
      <c r="BK16" s="14">
        <f t="shared" si="19"/>
        <v>0</v>
      </c>
      <c r="BL16" s="73"/>
      <c r="BM16" s="14"/>
      <c r="BN16" s="39"/>
      <c r="BO16" s="5"/>
      <c r="BP16" s="56"/>
      <c r="BQ16" s="57"/>
      <c r="BR16" s="57">
        <f t="shared" si="22"/>
        <v>0</v>
      </c>
      <c r="BS16" s="58"/>
      <c r="BT16" s="59"/>
      <c r="BV16" s="56"/>
      <c r="BW16" s="57"/>
      <c r="BX16" s="14">
        <f t="shared" si="21"/>
        <v>0</v>
      </c>
      <c r="BY16" s="67"/>
      <c r="BZ16" s="59"/>
    </row>
    <row r="17" spans="1:78" x14ac:dyDescent="0.25">
      <c r="A17" s="116">
        <v>11</v>
      </c>
      <c r="B17" s="117">
        <v>1411</v>
      </c>
      <c r="C17" s="117">
        <v>46748075</v>
      </c>
      <c r="D17" s="117">
        <v>600010589</v>
      </c>
      <c r="E17" s="117">
        <v>3121</v>
      </c>
      <c r="F17" s="118" t="s">
        <v>36</v>
      </c>
      <c r="G17" s="13"/>
      <c r="H17" s="14"/>
      <c r="I17" s="14"/>
      <c r="J17" s="14"/>
      <c r="K17" s="14"/>
      <c r="L17" s="15">
        <f t="shared" si="1"/>
        <v>0</v>
      </c>
      <c r="M17" s="19"/>
      <c r="N17" s="16"/>
      <c r="O17" s="14"/>
      <c r="P17" s="14"/>
      <c r="Q17" s="14"/>
      <c r="R17" s="14"/>
      <c r="S17" s="15">
        <f t="shared" si="2"/>
        <v>0</v>
      </c>
      <c r="T17" s="16">
        <v>1218551</v>
      </c>
      <c r="U17" s="14"/>
      <c r="V17" s="14">
        <v>411870</v>
      </c>
      <c r="W17" s="14">
        <v>12186</v>
      </c>
      <c r="X17" s="14">
        <v>158758</v>
      </c>
      <c r="Y17" s="15">
        <f t="shared" si="3"/>
        <v>1801365</v>
      </c>
      <c r="Z17" s="25">
        <v>3.2707000000000002</v>
      </c>
      <c r="AA17" s="16"/>
      <c r="AB17" s="14"/>
      <c r="AC17" s="14"/>
      <c r="AD17" s="14"/>
      <c r="AE17" s="14"/>
      <c r="AF17" s="15">
        <f t="shared" si="4"/>
        <v>0</v>
      </c>
      <c r="AG17" s="88"/>
      <c r="AH17" s="57"/>
      <c r="AI17" s="57"/>
      <c r="AJ17" s="57"/>
      <c r="AK17" s="57"/>
      <c r="AL17" s="15">
        <f t="shared" si="5"/>
        <v>0</v>
      </c>
      <c r="AM17" s="16"/>
      <c r="AN17" s="14"/>
      <c r="AO17" s="14"/>
      <c r="AP17" s="14"/>
      <c r="AQ17" s="14"/>
      <c r="AR17" s="15">
        <f t="shared" si="6"/>
        <v>0</v>
      </c>
      <c r="AS17" s="56">
        <f t="shared" si="7"/>
        <v>1218551</v>
      </c>
      <c r="AT17" s="57">
        <f t="shared" si="8"/>
        <v>0</v>
      </c>
      <c r="AU17" s="57">
        <f t="shared" si="9"/>
        <v>411870</v>
      </c>
      <c r="AV17" s="57">
        <f t="shared" si="10"/>
        <v>12186</v>
      </c>
      <c r="AW17" s="57">
        <f t="shared" si="11"/>
        <v>158758</v>
      </c>
      <c r="AX17" s="39">
        <f t="shared" si="12"/>
        <v>1801365</v>
      </c>
      <c r="AY17" s="56">
        <f t="shared" si="13"/>
        <v>0</v>
      </c>
      <c r="AZ17" s="57">
        <f t="shared" si="14"/>
        <v>0</v>
      </c>
      <c r="BA17" s="57">
        <f t="shared" si="15"/>
        <v>0</v>
      </c>
      <c r="BB17" s="57">
        <f t="shared" si="16"/>
        <v>0</v>
      </c>
      <c r="BC17" s="57">
        <f t="shared" si="17"/>
        <v>0</v>
      </c>
      <c r="BD17" s="39">
        <f t="shared" si="18"/>
        <v>0</v>
      </c>
      <c r="BE17" s="5"/>
      <c r="BF17" s="16"/>
      <c r="BG17" s="14"/>
      <c r="BH17" s="14"/>
      <c r="BI17" s="14"/>
      <c r="BJ17" s="14"/>
      <c r="BK17" s="14">
        <f t="shared" si="19"/>
        <v>0</v>
      </c>
      <c r="BL17" s="73"/>
      <c r="BM17" s="14"/>
      <c r="BN17" s="39"/>
      <c r="BO17" s="5"/>
      <c r="BP17" s="56">
        <v>2300681.04</v>
      </c>
      <c r="BQ17" s="57">
        <v>547624.16</v>
      </c>
      <c r="BR17" s="57">
        <f t="shared" si="22"/>
        <v>2848305.2</v>
      </c>
      <c r="BS17" s="58" t="s">
        <v>115</v>
      </c>
      <c r="BT17" s="59">
        <v>45875</v>
      </c>
      <c r="BV17" s="56"/>
      <c r="BW17" s="57"/>
      <c r="BX17" s="14">
        <f t="shared" si="21"/>
        <v>0</v>
      </c>
      <c r="BY17" s="67"/>
      <c r="BZ17" s="59"/>
    </row>
    <row r="18" spans="1:78" x14ac:dyDescent="0.25">
      <c r="A18" s="116">
        <v>12</v>
      </c>
      <c r="B18" s="117">
        <v>1412</v>
      </c>
      <c r="C18" s="117">
        <v>49864637</v>
      </c>
      <c r="D18" s="117">
        <v>600010015</v>
      </c>
      <c r="E18" s="117">
        <v>3122</v>
      </c>
      <c r="F18" s="118" t="s">
        <v>37</v>
      </c>
      <c r="G18" s="13"/>
      <c r="H18" s="14"/>
      <c r="I18" s="14"/>
      <c r="J18" s="14"/>
      <c r="K18" s="14"/>
      <c r="L18" s="15">
        <f t="shared" si="1"/>
        <v>0</v>
      </c>
      <c r="M18" s="19"/>
      <c r="N18" s="16"/>
      <c r="O18" s="14"/>
      <c r="P18" s="14"/>
      <c r="Q18" s="14"/>
      <c r="R18" s="14"/>
      <c r="S18" s="15">
        <f t="shared" si="2"/>
        <v>0</v>
      </c>
      <c r="T18" s="16">
        <v>955185</v>
      </c>
      <c r="U18" s="14"/>
      <c r="V18" s="14">
        <v>322853</v>
      </c>
      <c r="W18" s="14">
        <v>9552</v>
      </c>
      <c r="X18" s="14">
        <v>108680</v>
      </c>
      <c r="Y18" s="15">
        <f t="shared" si="3"/>
        <v>1396270</v>
      </c>
      <c r="Z18" s="25">
        <v>2.5327999999999999</v>
      </c>
      <c r="AA18" s="16"/>
      <c r="AB18" s="14"/>
      <c r="AC18" s="14"/>
      <c r="AD18" s="14"/>
      <c r="AE18" s="14"/>
      <c r="AF18" s="15">
        <f t="shared" si="4"/>
        <v>0</v>
      </c>
      <c r="AG18" s="88"/>
      <c r="AH18" s="57"/>
      <c r="AI18" s="57"/>
      <c r="AJ18" s="57"/>
      <c r="AK18" s="57"/>
      <c r="AL18" s="15">
        <f t="shared" si="5"/>
        <v>0</v>
      </c>
      <c r="AM18" s="16"/>
      <c r="AN18" s="14"/>
      <c r="AO18" s="14"/>
      <c r="AP18" s="14"/>
      <c r="AQ18" s="14"/>
      <c r="AR18" s="15">
        <f t="shared" si="6"/>
        <v>0</v>
      </c>
      <c r="AS18" s="56">
        <f t="shared" si="7"/>
        <v>955185</v>
      </c>
      <c r="AT18" s="57">
        <f t="shared" si="8"/>
        <v>0</v>
      </c>
      <c r="AU18" s="57">
        <f t="shared" si="9"/>
        <v>322853</v>
      </c>
      <c r="AV18" s="57">
        <f t="shared" si="10"/>
        <v>9552</v>
      </c>
      <c r="AW18" s="57">
        <f t="shared" si="11"/>
        <v>108680</v>
      </c>
      <c r="AX18" s="39">
        <f t="shared" si="12"/>
        <v>1396270</v>
      </c>
      <c r="AY18" s="56">
        <f t="shared" si="13"/>
        <v>0</v>
      </c>
      <c r="AZ18" s="57">
        <f t="shared" si="14"/>
        <v>0</v>
      </c>
      <c r="BA18" s="57">
        <f t="shared" si="15"/>
        <v>0</v>
      </c>
      <c r="BB18" s="57">
        <f t="shared" si="16"/>
        <v>0</v>
      </c>
      <c r="BC18" s="57">
        <f t="shared" si="17"/>
        <v>0</v>
      </c>
      <c r="BD18" s="39">
        <f t="shared" si="18"/>
        <v>0</v>
      </c>
      <c r="BE18" s="5"/>
      <c r="BF18" s="16"/>
      <c r="BG18" s="14"/>
      <c r="BH18" s="14"/>
      <c r="BI18" s="14"/>
      <c r="BJ18" s="14"/>
      <c r="BK18" s="14">
        <f t="shared" si="19"/>
        <v>0</v>
      </c>
      <c r="BL18" s="73"/>
      <c r="BM18" s="14"/>
      <c r="BN18" s="39"/>
      <c r="BO18" s="5"/>
      <c r="BP18" s="56"/>
      <c r="BQ18" s="57"/>
      <c r="BR18" s="57">
        <f t="shared" si="22"/>
        <v>0</v>
      </c>
      <c r="BS18" s="58"/>
      <c r="BT18" s="59"/>
      <c r="BV18" s="56"/>
      <c r="BW18" s="57"/>
      <c r="BX18" s="14">
        <f t="shared" si="21"/>
        <v>0</v>
      </c>
      <c r="BY18" s="67"/>
      <c r="BZ18" s="59"/>
    </row>
    <row r="19" spans="1:78" x14ac:dyDescent="0.25">
      <c r="A19" s="116">
        <v>13</v>
      </c>
      <c r="B19" s="117">
        <v>1413</v>
      </c>
      <c r="C19" s="117">
        <v>60252511</v>
      </c>
      <c r="D19" s="117">
        <v>600020380</v>
      </c>
      <c r="E19" s="117">
        <v>3122</v>
      </c>
      <c r="F19" s="118" t="s">
        <v>38</v>
      </c>
      <c r="G19" s="13"/>
      <c r="H19" s="14"/>
      <c r="I19" s="14"/>
      <c r="J19" s="14"/>
      <c r="K19" s="14"/>
      <c r="L19" s="15">
        <f t="shared" si="1"/>
        <v>0</v>
      </c>
      <c r="M19" s="19"/>
      <c r="N19" s="16"/>
      <c r="O19" s="14"/>
      <c r="P19" s="14"/>
      <c r="Q19" s="14"/>
      <c r="R19" s="14"/>
      <c r="S19" s="15">
        <f t="shared" si="2"/>
        <v>0</v>
      </c>
      <c r="T19" s="16">
        <v>886966</v>
      </c>
      <c r="U19" s="14"/>
      <c r="V19" s="14">
        <v>299795</v>
      </c>
      <c r="W19" s="14">
        <v>8870</v>
      </c>
      <c r="X19" s="14">
        <v>99221</v>
      </c>
      <c r="Y19" s="15">
        <f t="shared" si="3"/>
        <v>1294852</v>
      </c>
      <c r="Z19" s="25">
        <v>2.3196999999999997</v>
      </c>
      <c r="AA19" s="16"/>
      <c r="AB19" s="14"/>
      <c r="AC19" s="14"/>
      <c r="AD19" s="14"/>
      <c r="AE19" s="14"/>
      <c r="AF19" s="15">
        <f t="shared" si="4"/>
        <v>0</v>
      </c>
      <c r="AG19" s="88"/>
      <c r="AH19" s="57"/>
      <c r="AI19" s="57"/>
      <c r="AJ19" s="57"/>
      <c r="AK19" s="57"/>
      <c r="AL19" s="15">
        <f t="shared" si="5"/>
        <v>0</v>
      </c>
      <c r="AM19" s="16"/>
      <c r="AN19" s="14"/>
      <c r="AO19" s="14"/>
      <c r="AP19" s="14"/>
      <c r="AQ19" s="14"/>
      <c r="AR19" s="15">
        <f t="shared" si="6"/>
        <v>0</v>
      </c>
      <c r="AS19" s="56">
        <f t="shared" si="7"/>
        <v>886966</v>
      </c>
      <c r="AT19" s="57">
        <f t="shared" si="8"/>
        <v>0</v>
      </c>
      <c r="AU19" s="57">
        <f t="shared" si="9"/>
        <v>299795</v>
      </c>
      <c r="AV19" s="57">
        <f t="shared" si="10"/>
        <v>8870</v>
      </c>
      <c r="AW19" s="57">
        <f t="shared" si="11"/>
        <v>99221</v>
      </c>
      <c r="AX19" s="39">
        <f t="shared" si="12"/>
        <v>1294852</v>
      </c>
      <c r="AY19" s="56">
        <f t="shared" si="13"/>
        <v>0</v>
      </c>
      <c r="AZ19" s="57">
        <f t="shared" si="14"/>
        <v>0</v>
      </c>
      <c r="BA19" s="57">
        <f t="shared" si="15"/>
        <v>0</v>
      </c>
      <c r="BB19" s="57">
        <f t="shared" si="16"/>
        <v>0</v>
      </c>
      <c r="BC19" s="57">
        <f t="shared" si="17"/>
        <v>0</v>
      </c>
      <c r="BD19" s="39">
        <f t="shared" si="18"/>
        <v>0</v>
      </c>
      <c r="BE19" s="5"/>
      <c r="BF19" s="16"/>
      <c r="BG19" s="14"/>
      <c r="BH19" s="14"/>
      <c r="BI19" s="14"/>
      <c r="BJ19" s="14"/>
      <c r="BK19" s="14">
        <f t="shared" si="19"/>
        <v>0</v>
      </c>
      <c r="BL19" s="73"/>
      <c r="BM19" s="14"/>
      <c r="BN19" s="39"/>
      <c r="BO19" s="5"/>
      <c r="BP19" s="56">
        <v>1670230.9</v>
      </c>
      <c r="BQ19" s="57">
        <v>397560</v>
      </c>
      <c r="BR19" s="57">
        <f t="shared" si="22"/>
        <v>2067790.9</v>
      </c>
      <c r="BS19" s="58" t="s">
        <v>119</v>
      </c>
      <c r="BT19" s="59">
        <v>45875</v>
      </c>
      <c r="BV19" s="56"/>
      <c r="BW19" s="57"/>
      <c r="BX19" s="14">
        <f t="shared" si="21"/>
        <v>0</v>
      </c>
      <c r="BY19" s="67"/>
      <c r="BZ19" s="59"/>
    </row>
    <row r="20" spans="1:78" x14ac:dyDescent="0.25">
      <c r="A20" s="116">
        <v>14</v>
      </c>
      <c r="B20" s="117">
        <v>1414</v>
      </c>
      <c r="C20" s="117">
        <v>46747966</v>
      </c>
      <c r="D20" s="117">
        <v>600010571</v>
      </c>
      <c r="E20" s="117">
        <v>3122</v>
      </c>
      <c r="F20" s="118" t="s">
        <v>39</v>
      </c>
      <c r="G20" s="13"/>
      <c r="H20" s="14"/>
      <c r="I20" s="14"/>
      <c r="J20" s="14"/>
      <c r="K20" s="14"/>
      <c r="L20" s="15">
        <f t="shared" si="1"/>
        <v>0</v>
      </c>
      <c r="M20" s="19"/>
      <c r="N20" s="16"/>
      <c r="O20" s="14"/>
      <c r="P20" s="14"/>
      <c r="Q20" s="14"/>
      <c r="R20" s="14"/>
      <c r="S20" s="15">
        <f t="shared" si="2"/>
        <v>0</v>
      </c>
      <c r="T20" s="16">
        <v>955185</v>
      </c>
      <c r="U20" s="14"/>
      <c r="V20" s="14">
        <v>322853</v>
      </c>
      <c r="W20" s="14">
        <v>9552</v>
      </c>
      <c r="X20" s="14">
        <v>114090</v>
      </c>
      <c r="Y20" s="15">
        <f t="shared" si="3"/>
        <v>1401680</v>
      </c>
      <c r="Z20" s="25">
        <v>2.5327999999999999</v>
      </c>
      <c r="AA20" s="16"/>
      <c r="AB20" s="14"/>
      <c r="AC20" s="14"/>
      <c r="AD20" s="14"/>
      <c r="AE20" s="14"/>
      <c r="AF20" s="15">
        <f t="shared" si="4"/>
        <v>0</v>
      </c>
      <c r="AG20" s="88"/>
      <c r="AH20" s="57"/>
      <c r="AI20" s="57"/>
      <c r="AJ20" s="57"/>
      <c r="AK20" s="57"/>
      <c r="AL20" s="15">
        <f t="shared" si="5"/>
        <v>0</v>
      </c>
      <c r="AM20" s="16"/>
      <c r="AN20" s="14"/>
      <c r="AO20" s="14"/>
      <c r="AP20" s="14"/>
      <c r="AQ20" s="14"/>
      <c r="AR20" s="15">
        <f t="shared" si="6"/>
        <v>0</v>
      </c>
      <c r="AS20" s="56">
        <f t="shared" si="7"/>
        <v>955185</v>
      </c>
      <c r="AT20" s="57">
        <f t="shared" si="8"/>
        <v>0</v>
      </c>
      <c r="AU20" s="57">
        <f t="shared" si="9"/>
        <v>322853</v>
      </c>
      <c r="AV20" s="57">
        <f t="shared" si="10"/>
        <v>9552</v>
      </c>
      <c r="AW20" s="57">
        <f t="shared" si="11"/>
        <v>114090</v>
      </c>
      <c r="AX20" s="39">
        <f t="shared" si="12"/>
        <v>1401680</v>
      </c>
      <c r="AY20" s="56">
        <f t="shared" si="13"/>
        <v>0</v>
      </c>
      <c r="AZ20" s="57">
        <f t="shared" si="14"/>
        <v>0</v>
      </c>
      <c r="BA20" s="57">
        <f t="shared" si="15"/>
        <v>0</v>
      </c>
      <c r="BB20" s="57">
        <f t="shared" si="16"/>
        <v>0</v>
      </c>
      <c r="BC20" s="57">
        <f t="shared" si="17"/>
        <v>0</v>
      </c>
      <c r="BD20" s="39">
        <f t="shared" si="18"/>
        <v>0</v>
      </c>
      <c r="BE20" s="5"/>
      <c r="BF20" s="16"/>
      <c r="BG20" s="14"/>
      <c r="BH20" s="14"/>
      <c r="BI20" s="14"/>
      <c r="BJ20" s="14"/>
      <c r="BK20" s="14">
        <f t="shared" si="19"/>
        <v>0</v>
      </c>
      <c r="BL20" s="73"/>
      <c r="BM20" s="14"/>
      <c r="BN20" s="39"/>
      <c r="BO20" s="5"/>
      <c r="BP20" s="56">
        <v>1281707.77</v>
      </c>
      <c r="BQ20" s="57">
        <v>305081.03000000003</v>
      </c>
      <c r="BR20" s="57">
        <f t="shared" si="22"/>
        <v>1586788.8</v>
      </c>
      <c r="BS20" s="58" t="s">
        <v>116</v>
      </c>
      <c r="BT20" s="59">
        <v>45875</v>
      </c>
      <c r="BV20" s="56"/>
      <c r="BW20" s="57"/>
      <c r="BX20" s="14">
        <f t="shared" si="21"/>
        <v>0</v>
      </c>
      <c r="BY20" s="67"/>
      <c r="BZ20" s="59"/>
    </row>
    <row r="21" spans="1:78" x14ac:dyDescent="0.25">
      <c r="A21" s="116">
        <v>15</v>
      </c>
      <c r="B21" s="117">
        <v>1418</v>
      </c>
      <c r="C21" s="117">
        <v>48283142</v>
      </c>
      <c r="D21" s="117">
        <v>600010040</v>
      </c>
      <c r="E21" s="117">
        <v>3122</v>
      </c>
      <c r="F21" s="118" t="s">
        <v>40</v>
      </c>
      <c r="G21" s="13"/>
      <c r="H21" s="14"/>
      <c r="I21" s="14"/>
      <c r="J21" s="14"/>
      <c r="K21" s="14"/>
      <c r="L21" s="15">
        <f t="shared" si="1"/>
        <v>0</v>
      </c>
      <c r="M21" s="19"/>
      <c r="N21" s="16"/>
      <c r="O21" s="14"/>
      <c r="P21" s="14"/>
      <c r="Q21" s="14"/>
      <c r="R21" s="14"/>
      <c r="S21" s="15">
        <f t="shared" si="2"/>
        <v>0</v>
      </c>
      <c r="T21" s="16">
        <v>1135761</v>
      </c>
      <c r="U21" s="14"/>
      <c r="V21" s="14">
        <v>383887</v>
      </c>
      <c r="W21" s="14">
        <v>11358</v>
      </c>
      <c r="X21" s="14">
        <v>102940</v>
      </c>
      <c r="Y21" s="15">
        <f t="shared" si="3"/>
        <v>1633946</v>
      </c>
      <c r="Z21" s="25">
        <v>3.0811000000000002</v>
      </c>
      <c r="AA21" s="16"/>
      <c r="AB21" s="14"/>
      <c r="AC21" s="14"/>
      <c r="AD21" s="14"/>
      <c r="AE21" s="14"/>
      <c r="AF21" s="15">
        <f t="shared" si="4"/>
        <v>0</v>
      </c>
      <c r="AG21" s="88"/>
      <c r="AH21" s="57"/>
      <c r="AI21" s="57"/>
      <c r="AJ21" s="57"/>
      <c r="AK21" s="57"/>
      <c r="AL21" s="15">
        <f t="shared" si="5"/>
        <v>0</v>
      </c>
      <c r="AM21" s="16"/>
      <c r="AN21" s="14"/>
      <c r="AO21" s="14"/>
      <c r="AP21" s="14"/>
      <c r="AQ21" s="14"/>
      <c r="AR21" s="15">
        <f t="shared" si="6"/>
        <v>0</v>
      </c>
      <c r="AS21" s="56">
        <f t="shared" si="7"/>
        <v>1135761</v>
      </c>
      <c r="AT21" s="57">
        <f t="shared" si="8"/>
        <v>0</v>
      </c>
      <c r="AU21" s="57">
        <f t="shared" si="9"/>
        <v>383887</v>
      </c>
      <c r="AV21" s="57">
        <f t="shared" si="10"/>
        <v>11358</v>
      </c>
      <c r="AW21" s="57">
        <f t="shared" si="11"/>
        <v>102940</v>
      </c>
      <c r="AX21" s="39">
        <f t="shared" si="12"/>
        <v>1633946</v>
      </c>
      <c r="AY21" s="56">
        <f t="shared" si="13"/>
        <v>0</v>
      </c>
      <c r="AZ21" s="57">
        <f t="shared" si="14"/>
        <v>0</v>
      </c>
      <c r="BA21" s="57">
        <f t="shared" si="15"/>
        <v>0</v>
      </c>
      <c r="BB21" s="57">
        <f t="shared" si="16"/>
        <v>0</v>
      </c>
      <c r="BC21" s="57">
        <f t="shared" si="17"/>
        <v>0</v>
      </c>
      <c r="BD21" s="39">
        <f t="shared" si="18"/>
        <v>0</v>
      </c>
      <c r="BE21" s="5"/>
      <c r="BF21" s="16"/>
      <c r="BG21" s="14"/>
      <c r="BH21" s="14"/>
      <c r="BI21" s="14"/>
      <c r="BJ21" s="14"/>
      <c r="BK21" s="14">
        <f t="shared" si="19"/>
        <v>0</v>
      </c>
      <c r="BL21" s="73"/>
      <c r="BM21" s="14"/>
      <c r="BN21" s="39"/>
      <c r="BO21" s="5"/>
      <c r="BP21" s="56"/>
      <c r="BQ21" s="57"/>
      <c r="BR21" s="57">
        <f t="shared" si="22"/>
        <v>0</v>
      </c>
      <c r="BS21" s="58"/>
      <c r="BT21" s="59"/>
      <c r="BV21" s="56"/>
      <c r="BW21" s="57"/>
      <c r="BX21" s="14">
        <f t="shared" si="21"/>
        <v>0</v>
      </c>
      <c r="BY21" s="67"/>
      <c r="BZ21" s="59"/>
    </row>
    <row r="22" spans="1:78" x14ac:dyDescent="0.25">
      <c r="A22" s="116">
        <v>16</v>
      </c>
      <c r="B22" s="117">
        <v>1420</v>
      </c>
      <c r="C22" s="117">
        <v>46747982</v>
      </c>
      <c r="D22" s="117">
        <v>600010562</v>
      </c>
      <c r="E22" s="117">
        <v>3122</v>
      </c>
      <c r="F22" s="118" t="s">
        <v>41</v>
      </c>
      <c r="G22" s="13"/>
      <c r="H22" s="14"/>
      <c r="I22" s="14"/>
      <c r="J22" s="14"/>
      <c r="K22" s="14"/>
      <c r="L22" s="15">
        <f t="shared" si="1"/>
        <v>0</v>
      </c>
      <c r="M22" s="19"/>
      <c r="N22" s="16"/>
      <c r="O22" s="14"/>
      <c r="P22" s="14"/>
      <c r="Q22" s="14"/>
      <c r="R22" s="14"/>
      <c r="S22" s="15">
        <f t="shared" si="2"/>
        <v>0</v>
      </c>
      <c r="T22" s="16">
        <v>1077130</v>
      </c>
      <c r="U22" s="14"/>
      <c r="V22" s="14">
        <v>364070</v>
      </c>
      <c r="W22" s="14">
        <v>10771</v>
      </c>
      <c r="X22" s="14">
        <v>94890</v>
      </c>
      <c r="Y22" s="15">
        <f t="shared" si="3"/>
        <v>1546861</v>
      </c>
      <c r="Z22" s="25">
        <v>2.9166000000000003</v>
      </c>
      <c r="AA22" s="16"/>
      <c r="AB22" s="14"/>
      <c r="AC22" s="14"/>
      <c r="AD22" s="14"/>
      <c r="AE22" s="14"/>
      <c r="AF22" s="15">
        <f t="shared" si="4"/>
        <v>0</v>
      </c>
      <c r="AG22" s="88"/>
      <c r="AH22" s="57"/>
      <c r="AI22" s="57"/>
      <c r="AJ22" s="57"/>
      <c r="AK22" s="57"/>
      <c r="AL22" s="15">
        <f t="shared" si="5"/>
        <v>0</v>
      </c>
      <c r="AM22" s="16"/>
      <c r="AN22" s="14"/>
      <c r="AO22" s="14"/>
      <c r="AP22" s="14"/>
      <c r="AQ22" s="14"/>
      <c r="AR22" s="15">
        <f t="shared" si="6"/>
        <v>0</v>
      </c>
      <c r="AS22" s="56">
        <f t="shared" si="7"/>
        <v>1077130</v>
      </c>
      <c r="AT22" s="57">
        <f t="shared" si="8"/>
        <v>0</v>
      </c>
      <c r="AU22" s="57">
        <f t="shared" si="9"/>
        <v>364070</v>
      </c>
      <c r="AV22" s="57">
        <f t="shared" si="10"/>
        <v>10771</v>
      </c>
      <c r="AW22" s="57">
        <f t="shared" si="11"/>
        <v>94890</v>
      </c>
      <c r="AX22" s="39">
        <f t="shared" si="12"/>
        <v>1546861</v>
      </c>
      <c r="AY22" s="56">
        <f t="shared" si="13"/>
        <v>0</v>
      </c>
      <c r="AZ22" s="57">
        <f t="shared" si="14"/>
        <v>0</v>
      </c>
      <c r="BA22" s="57">
        <f t="shared" si="15"/>
        <v>0</v>
      </c>
      <c r="BB22" s="57">
        <f t="shared" si="16"/>
        <v>0</v>
      </c>
      <c r="BC22" s="57">
        <f t="shared" si="17"/>
        <v>0</v>
      </c>
      <c r="BD22" s="39">
        <f t="shared" si="18"/>
        <v>0</v>
      </c>
      <c r="BE22" s="5"/>
      <c r="BF22" s="16"/>
      <c r="BG22" s="14"/>
      <c r="BH22" s="14"/>
      <c r="BI22" s="14"/>
      <c r="BJ22" s="14"/>
      <c r="BK22" s="14">
        <f t="shared" si="19"/>
        <v>0</v>
      </c>
      <c r="BL22" s="73"/>
      <c r="BM22" s="14"/>
      <c r="BN22" s="39"/>
      <c r="BO22" s="5"/>
      <c r="BP22" s="56">
        <v>1027285.97</v>
      </c>
      <c r="BQ22" s="57">
        <v>244521.79</v>
      </c>
      <c r="BR22" s="57">
        <f t="shared" si="22"/>
        <v>1271807.76</v>
      </c>
      <c r="BS22" s="58" t="s">
        <v>136</v>
      </c>
      <c r="BT22" s="59">
        <v>46001</v>
      </c>
      <c r="BV22" s="56"/>
      <c r="BW22" s="57"/>
      <c r="BX22" s="14">
        <f t="shared" si="21"/>
        <v>0</v>
      </c>
      <c r="BY22" s="67"/>
      <c r="BZ22" s="59"/>
    </row>
    <row r="23" spans="1:78" x14ac:dyDescent="0.25">
      <c r="A23" s="116">
        <v>17</v>
      </c>
      <c r="B23" s="117">
        <v>1421</v>
      </c>
      <c r="C23" s="117">
        <v>46747991</v>
      </c>
      <c r="D23" s="117">
        <v>600020398</v>
      </c>
      <c r="E23" s="117">
        <v>3122</v>
      </c>
      <c r="F23" s="118" t="s">
        <v>42</v>
      </c>
      <c r="G23" s="13"/>
      <c r="H23" s="14"/>
      <c r="I23" s="14"/>
      <c r="J23" s="14"/>
      <c r="K23" s="14"/>
      <c r="L23" s="15">
        <f t="shared" si="1"/>
        <v>0</v>
      </c>
      <c r="M23" s="19"/>
      <c r="N23" s="16"/>
      <c r="O23" s="14"/>
      <c r="P23" s="14"/>
      <c r="Q23" s="14"/>
      <c r="R23" s="14"/>
      <c r="S23" s="15">
        <f t="shared" si="2"/>
        <v>0</v>
      </c>
      <c r="T23" s="16">
        <v>2346127</v>
      </c>
      <c r="U23" s="14"/>
      <c r="V23" s="14">
        <v>792991</v>
      </c>
      <c r="W23" s="14">
        <v>23461</v>
      </c>
      <c r="X23" s="14">
        <v>261330</v>
      </c>
      <c r="Y23" s="15">
        <f t="shared" si="3"/>
        <v>3423909</v>
      </c>
      <c r="Z23" s="25">
        <v>6.5726000000000004</v>
      </c>
      <c r="AA23" s="16"/>
      <c r="AB23" s="14"/>
      <c r="AC23" s="14"/>
      <c r="AD23" s="14"/>
      <c r="AE23" s="14"/>
      <c r="AF23" s="15">
        <f t="shared" si="4"/>
        <v>0</v>
      </c>
      <c r="AG23" s="88"/>
      <c r="AH23" s="57"/>
      <c r="AI23" s="57"/>
      <c r="AJ23" s="57"/>
      <c r="AK23" s="57"/>
      <c r="AL23" s="15">
        <f t="shared" si="5"/>
        <v>0</v>
      </c>
      <c r="AM23" s="16"/>
      <c r="AN23" s="14"/>
      <c r="AO23" s="14"/>
      <c r="AP23" s="14"/>
      <c r="AQ23" s="14"/>
      <c r="AR23" s="15">
        <f t="shared" si="6"/>
        <v>0</v>
      </c>
      <c r="AS23" s="56">
        <f t="shared" si="7"/>
        <v>2346127</v>
      </c>
      <c r="AT23" s="57">
        <f t="shared" si="8"/>
        <v>0</v>
      </c>
      <c r="AU23" s="57">
        <f t="shared" si="9"/>
        <v>792991</v>
      </c>
      <c r="AV23" s="57">
        <f t="shared" si="10"/>
        <v>23461</v>
      </c>
      <c r="AW23" s="57">
        <f t="shared" si="11"/>
        <v>261330</v>
      </c>
      <c r="AX23" s="39">
        <f t="shared" si="12"/>
        <v>3423909</v>
      </c>
      <c r="AY23" s="56">
        <f t="shared" si="13"/>
        <v>0</v>
      </c>
      <c r="AZ23" s="57">
        <f t="shared" si="14"/>
        <v>0</v>
      </c>
      <c r="BA23" s="57">
        <f t="shared" si="15"/>
        <v>0</v>
      </c>
      <c r="BB23" s="57">
        <f t="shared" si="16"/>
        <v>0</v>
      </c>
      <c r="BC23" s="57">
        <f t="shared" si="17"/>
        <v>0</v>
      </c>
      <c r="BD23" s="39">
        <f t="shared" si="18"/>
        <v>0</v>
      </c>
      <c r="BE23" s="5"/>
      <c r="BF23" s="16"/>
      <c r="BG23" s="14"/>
      <c r="BH23" s="14"/>
      <c r="BI23" s="14"/>
      <c r="BJ23" s="14"/>
      <c r="BK23" s="14">
        <f t="shared" si="19"/>
        <v>0</v>
      </c>
      <c r="BL23" s="73"/>
      <c r="BM23" s="14"/>
      <c r="BN23" s="39"/>
      <c r="BO23" s="5"/>
      <c r="BP23" s="56">
        <v>4247662.09</v>
      </c>
      <c r="BQ23" s="57">
        <v>1011058.15</v>
      </c>
      <c r="BR23" s="57">
        <f t="shared" si="22"/>
        <v>5258720.24</v>
      </c>
      <c r="BS23" s="58" t="s">
        <v>124</v>
      </c>
      <c r="BT23" s="59">
        <v>45938</v>
      </c>
      <c r="BV23" s="56">
        <v>1454.88</v>
      </c>
      <c r="BW23" s="57">
        <v>441.12</v>
      </c>
      <c r="BX23" s="14">
        <f t="shared" si="21"/>
        <v>1896</v>
      </c>
      <c r="BY23" s="67" t="s">
        <v>132</v>
      </c>
      <c r="BZ23" s="59">
        <v>45968</v>
      </c>
    </row>
    <row r="24" spans="1:78" x14ac:dyDescent="0.25">
      <c r="A24" s="116">
        <v>18</v>
      </c>
      <c r="B24" s="117">
        <v>1424</v>
      </c>
      <c r="C24" s="117">
        <v>49864688</v>
      </c>
      <c r="D24" s="117">
        <v>600020347</v>
      </c>
      <c r="E24" s="117">
        <v>3122</v>
      </c>
      <c r="F24" s="118" t="s">
        <v>43</v>
      </c>
      <c r="G24" s="13"/>
      <c r="H24" s="14"/>
      <c r="I24" s="14"/>
      <c r="J24" s="14"/>
      <c r="K24" s="14"/>
      <c r="L24" s="15">
        <f t="shared" si="1"/>
        <v>0</v>
      </c>
      <c r="M24" s="19"/>
      <c r="N24" s="16"/>
      <c r="O24" s="14"/>
      <c r="P24" s="14"/>
      <c r="Q24" s="14"/>
      <c r="R24" s="14"/>
      <c r="S24" s="15">
        <f t="shared" si="2"/>
        <v>0</v>
      </c>
      <c r="T24" s="16">
        <v>1228834</v>
      </c>
      <c r="U24" s="14"/>
      <c r="V24" s="14">
        <v>415346</v>
      </c>
      <c r="W24" s="14">
        <v>12288</v>
      </c>
      <c r="X24" s="14">
        <v>92907</v>
      </c>
      <c r="Y24" s="15">
        <f t="shared" si="3"/>
        <v>1749375</v>
      </c>
      <c r="Z24" s="25">
        <v>3.3375000000000004</v>
      </c>
      <c r="AA24" s="16"/>
      <c r="AB24" s="14"/>
      <c r="AC24" s="14"/>
      <c r="AD24" s="14"/>
      <c r="AE24" s="14"/>
      <c r="AF24" s="15">
        <f t="shared" si="4"/>
        <v>0</v>
      </c>
      <c r="AG24" s="88"/>
      <c r="AH24" s="57"/>
      <c r="AI24" s="57"/>
      <c r="AJ24" s="57"/>
      <c r="AK24" s="57"/>
      <c r="AL24" s="15">
        <f t="shared" si="5"/>
        <v>0</v>
      </c>
      <c r="AM24" s="16"/>
      <c r="AN24" s="14"/>
      <c r="AO24" s="14"/>
      <c r="AP24" s="14"/>
      <c r="AQ24" s="14"/>
      <c r="AR24" s="15">
        <f t="shared" si="6"/>
        <v>0</v>
      </c>
      <c r="AS24" s="56">
        <f t="shared" si="7"/>
        <v>1228834</v>
      </c>
      <c r="AT24" s="57">
        <f t="shared" si="8"/>
        <v>0</v>
      </c>
      <c r="AU24" s="57">
        <f t="shared" si="9"/>
        <v>415346</v>
      </c>
      <c r="AV24" s="57">
        <f t="shared" si="10"/>
        <v>12288</v>
      </c>
      <c r="AW24" s="57">
        <f t="shared" si="11"/>
        <v>92907</v>
      </c>
      <c r="AX24" s="39">
        <f t="shared" si="12"/>
        <v>1749375</v>
      </c>
      <c r="AY24" s="56">
        <f t="shared" si="13"/>
        <v>0</v>
      </c>
      <c r="AZ24" s="57">
        <f t="shared" si="14"/>
        <v>0</v>
      </c>
      <c r="BA24" s="57">
        <f t="shared" si="15"/>
        <v>0</v>
      </c>
      <c r="BB24" s="57">
        <f t="shared" si="16"/>
        <v>0</v>
      </c>
      <c r="BC24" s="57">
        <f t="shared" si="17"/>
        <v>0</v>
      </c>
      <c r="BD24" s="39">
        <f t="shared" si="18"/>
        <v>0</v>
      </c>
      <c r="BE24" s="5"/>
      <c r="BF24" s="16"/>
      <c r="BG24" s="14"/>
      <c r="BH24" s="14"/>
      <c r="BI24" s="14"/>
      <c r="BJ24" s="14"/>
      <c r="BK24" s="14">
        <f t="shared" si="19"/>
        <v>0</v>
      </c>
      <c r="BL24" s="73"/>
      <c r="BM24" s="14"/>
      <c r="BN24" s="39"/>
      <c r="BO24" s="5"/>
      <c r="BP24" s="56"/>
      <c r="BQ24" s="57"/>
      <c r="BR24" s="57">
        <f t="shared" si="22"/>
        <v>0</v>
      </c>
      <c r="BS24" s="58"/>
      <c r="BT24" s="59"/>
      <c r="BV24" s="56"/>
      <c r="BW24" s="57"/>
      <c r="BX24" s="14">
        <f t="shared" si="21"/>
        <v>0</v>
      </c>
      <c r="BY24" s="67"/>
      <c r="BZ24" s="59"/>
    </row>
    <row r="25" spans="1:78" x14ac:dyDescent="0.25">
      <c r="A25" s="116">
        <v>19</v>
      </c>
      <c r="B25" s="117">
        <v>1425</v>
      </c>
      <c r="C25" s="117">
        <v>62237039</v>
      </c>
      <c r="D25" s="117">
        <v>600010023</v>
      </c>
      <c r="E25" s="117">
        <v>3122</v>
      </c>
      <c r="F25" s="118" t="s">
        <v>44</v>
      </c>
      <c r="G25" s="13"/>
      <c r="H25" s="14"/>
      <c r="I25" s="14"/>
      <c r="J25" s="14"/>
      <c r="K25" s="14"/>
      <c r="L25" s="15">
        <f t="shared" si="1"/>
        <v>0</v>
      </c>
      <c r="M25" s="19"/>
      <c r="N25" s="16"/>
      <c r="O25" s="14"/>
      <c r="P25" s="14"/>
      <c r="Q25" s="14"/>
      <c r="R25" s="14"/>
      <c r="S25" s="15">
        <f t="shared" si="2"/>
        <v>0</v>
      </c>
      <c r="T25" s="16">
        <v>457294</v>
      </c>
      <c r="U25" s="14"/>
      <c r="V25" s="14">
        <v>154565</v>
      </c>
      <c r="W25" s="14">
        <v>4573</v>
      </c>
      <c r="X25" s="14">
        <v>28180</v>
      </c>
      <c r="Y25" s="15">
        <f t="shared" si="3"/>
        <v>644612</v>
      </c>
      <c r="Z25" s="25">
        <v>1.2602</v>
      </c>
      <c r="AA25" s="16"/>
      <c r="AB25" s="14"/>
      <c r="AC25" s="14"/>
      <c r="AD25" s="14"/>
      <c r="AE25" s="14"/>
      <c r="AF25" s="15">
        <f t="shared" si="4"/>
        <v>0</v>
      </c>
      <c r="AG25" s="88"/>
      <c r="AH25" s="57"/>
      <c r="AI25" s="57"/>
      <c r="AJ25" s="57"/>
      <c r="AK25" s="57"/>
      <c r="AL25" s="15">
        <f t="shared" si="5"/>
        <v>0</v>
      </c>
      <c r="AM25" s="16"/>
      <c r="AN25" s="14"/>
      <c r="AO25" s="14"/>
      <c r="AP25" s="14"/>
      <c r="AQ25" s="14"/>
      <c r="AR25" s="15">
        <f t="shared" si="6"/>
        <v>0</v>
      </c>
      <c r="AS25" s="56">
        <f t="shared" si="7"/>
        <v>457294</v>
      </c>
      <c r="AT25" s="57">
        <f t="shared" si="8"/>
        <v>0</v>
      </c>
      <c r="AU25" s="57">
        <f t="shared" si="9"/>
        <v>154565</v>
      </c>
      <c r="AV25" s="57">
        <f t="shared" si="10"/>
        <v>4573</v>
      </c>
      <c r="AW25" s="57">
        <f t="shared" si="11"/>
        <v>28180</v>
      </c>
      <c r="AX25" s="39">
        <f t="shared" si="12"/>
        <v>644612</v>
      </c>
      <c r="AY25" s="56">
        <f t="shared" si="13"/>
        <v>0</v>
      </c>
      <c r="AZ25" s="57">
        <f t="shared" si="14"/>
        <v>0</v>
      </c>
      <c r="BA25" s="57">
        <f t="shared" si="15"/>
        <v>0</v>
      </c>
      <c r="BB25" s="57">
        <f t="shared" si="16"/>
        <v>0</v>
      </c>
      <c r="BC25" s="57">
        <f t="shared" si="17"/>
        <v>0</v>
      </c>
      <c r="BD25" s="39">
        <f t="shared" si="18"/>
        <v>0</v>
      </c>
      <c r="BE25" s="5"/>
      <c r="BF25" s="16"/>
      <c r="BG25" s="14"/>
      <c r="BH25" s="14"/>
      <c r="BI25" s="14"/>
      <c r="BJ25" s="14"/>
      <c r="BK25" s="14">
        <f t="shared" si="19"/>
        <v>0</v>
      </c>
      <c r="BL25" s="73"/>
      <c r="BM25" s="14"/>
      <c r="BN25" s="39"/>
      <c r="BO25" s="5"/>
      <c r="BP25" s="56">
        <v>500088.14</v>
      </c>
      <c r="BQ25" s="57">
        <v>119034.45</v>
      </c>
      <c r="BR25" s="57">
        <f t="shared" si="22"/>
        <v>619122.59</v>
      </c>
      <c r="BS25" s="58" t="s">
        <v>91</v>
      </c>
      <c r="BT25" s="59">
        <v>45763</v>
      </c>
      <c r="BV25" s="56"/>
      <c r="BW25" s="57"/>
      <c r="BX25" s="14">
        <f t="shared" si="21"/>
        <v>0</v>
      </c>
      <c r="BY25" s="67"/>
      <c r="BZ25" s="59"/>
    </row>
    <row r="26" spans="1:78" x14ac:dyDescent="0.25">
      <c r="A26" s="116">
        <v>20</v>
      </c>
      <c r="B26" s="117">
        <v>1426</v>
      </c>
      <c r="C26" s="117">
        <v>60252600</v>
      </c>
      <c r="D26" s="117">
        <v>600020371</v>
      </c>
      <c r="E26" s="117">
        <v>3122</v>
      </c>
      <c r="F26" s="118" t="s">
        <v>45</v>
      </c>
      <c r="G26" s="13"/>
      <c r="H26" s="14"/>
      <c r="I26" s="14"/>
      <c r="J26" s="14"/>
      <c r="K26" s="14"/>
      <c r="L26" s="15">
        <f t="shared" si="1"/>
        <v>0</v>
      </c>
      <c r="M26" s="19"/>
      <c r="N26" s="16"/>
      <c r="O26" s="14"/>
      <c r="P26" s="14"/>
      <c r="Q26" s="14"/>
      <c r="R26" s="14"/>
      <c r="S26" s="15">
        <f t="shared" si="2"/>
        <v>0</v>
      </c>
      <c r="T26" s="16">
        <v>585974</v>
      </c>
      <c r="U26" s="14"/>
      <c r="V26" s="14">
        <v>198059</v>
      </c>
      <c r="W26" s="14">
        <v>5860</v>
      </c>
      <c r="X26" s="14">
        <v>31467</v>
      </c>
      <c r="Y26" s="15">
        <f t="shared" si="3"/>
        <v>821360</v>
      </c>
      <c r="Z26" s="25">
        <v>1.5815000000000001</v>
      </c>
      <c r="AA26" s="16"/>
      <c r="AB26" s="14"/>
      <c r="AC26" s="14"/>
      <c r="AD26" s="14"/>
      <c r="AE26" s="14"/>
      <c r="AF26" s="15">
        <f t="shared" si="4"/>
        <v>0</v>
      </c>
      <c r="AG26" s="88"/>
      <c r="AH26" s="57"/>
      <c r="AI26" s="57"/>
      <c r="AJ26" s="57"/>
      <c r="AK26" s="57"/>
      <c r="AL26" s="15">
        <f t="shared" si="5"/>
        <v>0</v>
      </c>
      <c r="AM26" s="16"/>
      <c r="AN26" s="14"/>
      <c r="AO26" s="14"/>
      <c r="AP26" s="14"/>
      <c r="AQ26" s="14"/>
      <c r="AR26" s="15">
        <f t="shared" si="6"/>
        <v>0</v>
      </c>
      <c r="AS26" s="56">
        <f t="shared" si="7"/>
        <v>585974</v>
      </c>
      <c r="AT26" s="57">
        <f t="shared" si="8"/>
        <v>0</v>
      </c>
      <c r="AU26" s="57">
        <f t="shared" si="9"/>
        <v>198059</v>
      </c>
      <c r="AV26" s="57">
        <f t="shared" si="10"/>
        <v>5860</v>
      </c>
      <c r="AW26" s="57">
        <f t="shared" si="11"/>
        <v>31467</v>
      </c>
      <c r="AX26" s="39">
        <f t="shared" si="12"/>
        <v>821360</v>
      </c>
      <c r="AY26" s="56">
        <f t="shared" si="13"/>
        <v>0</v>
      </c>
      <c r="AZ26" s="57">
        <f t="shared" si="14"/>
        <v>0</v>
      </c>
      <c r="BA26" s="57">
        <f t="shared" si="15"/>
        <v>0</v>
      </c>
      <c r="BB26" s="57">
        <f t="shared" si="16"/>
        <v>0</v>
      </c>
      <c r="BC26" s="57">
        <f t="shared" si="17"/>
        <v>0</v>
      </c>
      <c r="BD26" s="39">
        <f t="shared" si="18"/>
        <v>0</v>
      </c>
      <c r="BE26" s="5"/>
      <c r="BF26" s="16"/>
      <c r="BG26" s="14"/>
      <c r="BH26" s="14"/>
      <c r="BI26" s="14"/>
      <c r="BJ26" s="14"/>
      <c r="BK26" s="14">
        <f t="shared" si="19"/>
        <v>0</v>
      </c>
      <c r="BL26" s="73"/>
      <c r="BM26" s="14"/>
      <c r="BN26" s="39"/>
      <c r="BO26" s="5"/>
      <c r="BP26" s="56">
        <v>703900.12</v>
      </c>
      <c r="BQ26" s="57">
        <v>167547.23000000001</v>
      </c>
      <c r="BR26" s="57">
        <f t="shared" si="22"/>
        <v>871447.35</v>
      </c>
      <c r="BS26" s="58" t="s">
        <v>120</v>
      </c>
      <c r="BT26" s="59">
        <v>45875</v>
      </c>
      <c r="BV26" s="56"/>
      <c r="BW26" s="57"/>
      <c r="BX26" s="14">
        <f t="shared" si="21"/>
        <v>0</v>
      </c>
      <c r="BY26" s="67"/>
      <c r="BZ26" s="59"/>
    </row>
    <row r="27" spans="1:78" x14ac:dyDescent="0.25">
      <c r="A27" s="116">
        <v>21</v>
      </c>
      <c r="B27" s="117">
        <v>1427</v>
      </c>
      <c r="C27" s="117">
        <v>60252766</v>
      </c>
      <c r="D27" s="117">
        <v>600010422</v>
      </c>
      <c r="E27" s="117">
        <v>3122</v>
      </c>
      <c r="F27" s="118" t="s">
        <v>46</v>
      </c>
      <c r="G27" s="13"/>
      <c r="H27" s="14"/>
      <c r="I27" s="14"/>
      <c r="J27" s="14"/>
      <c r="K27" s="14"/>
      <c r="L27" s="15">
        <f t="shared" si="1"/>
        <v>0</v>
      </c>
      <c r="M27" s="19"/>
      <c r="N27" s="16"/>
      <c r="O27" s="14"/>
      <c r="P27" s="14"/>
      <c r="Q27" s="14"/>
      <c r="R27" s="14"/>
      <c r="S27" s="15">
        <f t="shared" si="2"/>
        <v>0</v>
      </c>
      <c r="T27" s="16">
        <v>814562</v>
      </c>
      <c r="U27" s="14"/>
      <c r="V27" s="14">
        <v>275322</v>
      </c>
      <c r="W27" s="14">
        <v>8146</v>
      </c>
      <c r="X27" s="14">
        <v>51300</v>
      </c>
      <c r="Y27" s="15">
        <f t="shared" si="3"/>
        <v>1149330</v>
      </c>
      <c r="Z27" s="25">
        <v>2.2156000000000002</v>
      </c>
      <c r="AA27" s="16"/>
      <c r="AB27" s="14"/>
      <c r="AC27" s="14"/>
      <c r="AD27" s="14"/>
      <c r="AE27" s="14"/>
      <c r="AF27" s="15">
        <f t="shared" si="4"/>
        <v>0</v>
      </c>
      <c r="AG27" s="88"/>
      <c r="AH27" s="57"/>
      <c r="AI27" s="57"/>
      <c r="AJ27" s="57"/>
      <c r="AK27" s="57"/>
      <c r="AL27" s="15">
        <f t="shared" si="5"/>
        <v>0</v>
      </c>
      <c r="AM27" s="16"/>
      <c r="AN27" s="14"/>
      <c r="AO27" s="14"/>
      <c r="AP27" s="14"/>
      <c r="AQ27" s="14"/>
      <c r="AR27" s="15">
        <f t="shared" si="6"/>
        <v>0</v>
      </c>
      <c r="AS27" s="56">
        <f t="shared" si="7"/>
        <v>814562</v>
      </c>
      <c r="AT27" s="57">
        <f t="shared" si="8"/>
        <v>0</v>
      </c>
      <c r="AU27" s="57">
        <f t="shared" si="9"/>
        <v>275322</v>
      </c>
      <c r="AV27" s="57">
        <f t="shared" si="10"/>
        <v>8146</v>
      </c>
      <c r="AW27" s="57">
        <f t="shared" si="11"/>
        <v>51300</v>
      </c>
      <c r="AX27" s="39">
        <f t="shared" si="12"/>
        <v>1149330</v>
      </c>
      <c r="AY27" s="56">
        <f t="shared" si="13"/>
        <v>0</v>
      </c>
      <c r="AZ27" s="57">
        <f t="shared" si="14"/>
        <v>0</v>
      </c>
      <c r="BA27" s="57">
        <f t="shared" si="15"/>
        <v>0</v>
      </c>
      <c r="BB27" s="57">
        <f t="shared" si="16"/>
        <v>0</v>
      </c>
      <c r="BC27" s="57">
        <f t="shared" si="17"/>
        <v>0</v>
      </c>
      <c r="BD27" s="39">
        <f t="shared" si="18"/>
        <v>0</v>
      </c>
      <c r="BE27" s="5"/>
      <c r="BF27" s="16"/>
      <c r="BG27" s="14"/>
      <c r="BH27" s="14"/>
      <c r="BI27" s="14"/>
      <c r="BJ27" s="14"/>
      <c r="BK27" s="14">
        <f t="shared" si="19"/>
        <v>0</v>
      </c>
      <c r="BL27" s="73"/>
      <c r="BM27" s="14"/>
      <c r="BN27" s="39"/>
      <c r="BO27" s="5"/>
      <c r="BP27" s="56"/>
      <c r="BQ27" s="57"/>
      <c r="BR27" s="57">
        <f t="shared" si="22"/>
        <v>0</v>
      </c>
      <c r="BS27" s="58"/>
      <c r="BT27" s="59"/>
      <c r="BV27" s="56"/>
      <c r="BW27" s="57"/>
      <c r="BX27" s="14">
        <f t="shared" si="21"/>
        <v>0</v>
      </c>
      <c r="BY27" s="67"/>
      <c r="BZ27" s="59"/>
    </row>
    <row r="28" spans="1:78" x14ac:dyDescent="0.25">
      <c r="A28" s="116">
        <v>22</v>
      </c>
      <c r="B28" s="117">
        <v>1428</v>
      </c>
      <c r="C28" s="117">
        <v>854999</v>
      </c>
      <c r="D28" s="117">
        <v>600012646</v>
      </c>
      <c r="E28" s="117">
        <v>3122</v>
      </c>
      <c r="F28" s="118" t="s">
        <v>122</v>
      </c>
      <c r="G28" s="13">
        <v>17333</v>
      </c>
      <c r="H28" s="14"/>
      <c r="I28" s="14">
        <v>5859</v>
      </c>
      <c r="J28" s="14">
        <v>173</v>
      </c>
      <c r="K28" s="14"/>
      <c r="L28" s="15">
        <f t="shared" si="1"/>
        <v>23365</v>
      </c>
      <c r="M28" s="19">
        <v>1</v>
      </c>
      <c r="N28" s="16"/>
      <c r="O28" s="14"/>
      <c r="P28" s="14"/>
      <c r="Q28" s="14"/>
      <c r="R28" s="14"/>
      <c r="S28" s="15">
        <f t="shared" si="2"/>
        <v>0</v>
      </c>
      <c r="T28" s="16">
        <v>1021934</v>
      </c>
      <c r="U28" s="14"/>
      <c r="V28" s="14">
        <v>345414</v>
      </c>
      <c r="W28" s="14">
        <v>10219</v>
      </c>
      <c r="X28" s="14">
        <v>58251</v>
      </c>
      <c r="Y28" s="15">
        <f t="shared" si="3"/>
        <v>1435818</v>
      </c>
      <c r="Z28" s="25">
        <v>2.8020999999999998</v>
      </c>
      <c r="AA28" s="16"/>
      <c r="AB28" s="14"/>
      <c r="AC28" s="14"/>
      <c r="AD28" s="14"/>
      <c r="AE28" s="14"/>
      <c r="AF28" s="15">
        <f t="shared" si="4"/>
        <v>0</v>
      </c>
      <c r="AG28" s="88"/>
      <c r="AH28" s="57"/>
      <c r="AI28" s="57"/>
      <c r="AJ28" s="57"/>
      <c r="AK28" s="57"/>
      <c r="AL28" s="15">
        <f t="shared" si="5"/>
        <v>0</v>
      </c>
      <c r="AM28" s="16"/>
      <c r="AN28" s="14"/>
      <c r="AO28" s="14"/>
      <c r="AP28" s="14"/>
      <c r="AQ28" s="14"/>
      <c r="AR28" s="15">
        <f t="shared" si="6"/>
        <v>0</v>
      </c>
      <c r="AS28" s="56">
        <f t="shared" si="7"/>
        <v>1021934</v>
      </c>
      <c r="AT28" s="57">
        <f t="shared" si="8"/>
        <v>0</v>
      </c>
      <c r="AU28" s="57">
        <f t="shared" si="9"/>
        <v>345414</v>
      </c>
      <c r="AV28" s="57">
        <f t="shared" si="10"/>
        <v>10219</v>
      </c>
      <c r="AW28" s="57">
        <f t="shared" si="11"/>
        <v>58251</v>
      </c>
      <c r="AX28" s="39">
        <f t="shared" si="12"/>
        <v>1435818</v>
      </c>
      <c r="AY28" s="56">
        <f t="shared" si="13"/>
        <v>0</v>
      </c>
      <c r="AZ28" s="57">
        <f t="shared" si="14"/>
        <v>0</v>
      </c>
      <c r="BA28" s="57">
        <f t="shared" si="15"/>
        <v>0</v>
      </c>
      <c r="BB28" s="57">
        <f t="shared" si="16"/>
        <v>0</v>
      </c>
      <c r="BC28" s="57">
        <f t="shared" si="17"/>
        <v>0</v>
      </c>
      <c r="BD28" s="39">
        <f t="shared" si="18"/>
        <v>0</v>
      </c>
      <c r="BE28" s="5"/>
      <c r="BF28" s="16"/>
      <c r="BG28" s="14"/>
      <c r="BH28" s="14"/>
      <c r="BI28" s="14"/>
      <c r="BJ28" s="14"/>
      <c r="BK28" s="14">
        <f t="shared" si="19"/>
        <v>0</v>
      </c>
      <c r="BL28" s="73"/>
      <c r="BM28" s="14"/>
      <c r="BN28" s="39"/>
      <c r="BO28" s="5"/>
      <c r="BP28" s="56"/>
      <c r="BQ28" s="57"/>
      <c r="BR28" s="57">
        <f t="shared" si="22"/>
        <v>0</v>
      </c>
      <c r="BS28" s="58"/>
      <c r="BT28" s="59"/>
      <c r="BV28" s="56"/>
      <c r="BW28" s="57"/>
      <c r="BX28" s="14">
        <f t="shared" si="21"/>
        <v>0</v>
      </c>
      <c r="BY28" s="67"/>
      <c r="BZ28" s="59"/>
    </row>
    <row r="29" spans="1:78" x14ac:dyDescent="0.25">
      <c r="A29" s="116">
        <v>23</v>
      </c>
      <c r="B29" s="117">
        <v>1429</v>
      </c>
      <c r="C29" s="117">
        <v>673731</v>
      </c>
      <c r="D29" s="117">
        <v>600019713</v>
      </c>
      <c r="E29" s="117">
        <v>3122</v>
      </c>
      <c r="F29" s="118" t="s">
        <v>47</v>
      </c>
      <c r="G29" s="13"/>
      <c r="H29" s="14"/>
      <c r="I29" s="14"/>
      <c r="J29" s="14"/>
      <c r="K29" s="14"/>
      <c r="L29" s="15">
        <f t="shared" si="1"/>
        <v>0</v>
      </c>
      <c r="M29" s="19"/>
      <c r="N29" s="16"/>
      <c r="O29" s="14"/>
      <c r="P29" s="14"/>
      <c r="Q29" s="14"/>
      <c r="R29" s="14"/>
      <c r="S29" s="15">
        <f t="shared" si="2"/>
        <v>0</v>
      </c>
      <c r="T29" s="16">
        <v>1396449</v>
      </c>
      <c r="U29" s="14"/>
      <c r="V29" s="14">
        <v>472000</v>
      </c>
      <c r="W29" s="14">
        <v>13964</v>
      </c>
      <c r="X29" s="14">
        <v>106558</v>
      </c>
      <c r="Y29" s="15">
        <f t="shared" si="3"/>
        <v>1988971</v>
      </c>
      <c r="Z29" s="25">
        <v>3.8161999999999998</v>
      </c>
      <c r="AA29" s="16"/>
      <c r="AB29" s="14"/>
      <c r="AC29" s="14"/>
      <c r="AD29" s="14"/>
      <c r="AE29" s="14"/>
      <c r="AF29" s="15">
        <f t="shared" si="4"/>
        <v>0</v>
      </c>
      <c r="AG29" s="88"/>
      <c r="AH29" s="57"/>
      <c r="AI29" s="57"/>
      <c r="AJ29" s="57"/>
      <c r="AK29" s="57"/>
      <c r="AL29" s="15">
        <f t="shared" si="5"/>
        <v>0</v>
      </c>
      <c r="AM29" s="16"/>
      <c r="AN29" s="14"/>
      <c r="AO29" s="14"/>
      <c r="AP29" s="14"/>
      <c r="AQ29" s="14"/>
      <c r="AR29" s="15">
        <f t="shared" si="6"/>
        <v>0</v>
      </c>
      <c r="AS29" s="56">
        <f t="shared" si="7"/>
        <v>1396449</v>
      </c>
      <c r="AT29" s="57">
        <f t="shared" si="8"/>
        <v>0</v>
      </c>
      <c r="AU29" s="57">
        <f t="shared" si="9"/>
        <v>472000</v>
      </c>
      <c r="AV29" s="57">
        <f t="shared" si="10"/>
        <v>13964</v>
      </c>
      <c r="AW29" s="57">
        <f t="shared" si="11"/>
        <v>106558</v>
      </c>
      <c r="AX29" s="39">
        <f t="shared" si="12"/>
        <v>1988971</v>
      </c>
      <c r="AY29" s="56">
        <f t="shared" si="13"/>
        <v>0</v>
      </c>
      <c r="AZ29" s="57">
        <f t="shared" si="14"/>
        <v>0</v>
      </c>
      <c r="BA29" s="57">
        <f t="shared" si="15"/>
        <v>0</v>
      </c>
      <c r="BB29" s="57">
        <f t="shared" si="16"/>
        <v>0</v>
      </c>
      <c r="BC29" s="57">
        <f t="shared" si="17"/>
        <v>0</v>
      </c>
      <c r="BD29" s="39">
        <f t="shared" si="18"/>
        <v>0</v>
      </c>
      <c r="BE29" s="5"/>
      <c r="BF29" s="16"/>
      <c r="BG29" s="14"/>
      <c r="BH29" s="14"/>
      <c r="BI29" s="14"/>
      <c r="BJ29" s="14"/>
      <c r="BK29" s="14">
        <f t="shared" si="19"/>
        <v>0</v>
      </c>
      <c r="BL29" s="73"/>
      <c r="BM29" s="14"/>
      <c r="BN29" s="39"/>
      <c r="BO29" s="5"/>
      <c r="BP29" s="56">
        <v>1681662.88</v>
      </c>
      <c r="BQ29" s="57">
        <v>400281.12</v>
      </c>
      <c r="BR29" s="57">
        <f t="shared" si="22"/>
        <v>2081944</v>
      </c>
      <c r="BS29" s="58" t="s">
        <v>114</v>
      </c>
      <c r="BT29" s="59">
        <v>45875</v>
      </c>
      <c r="BV29" s="56"/>
      <c r="BW29" s="57"/>
      <c r="BX29" s="14">
        <f t="shared" si="21"/>
        <v>0</v>
      </c>
      <c r="BY29" s="67"/>
      <c r="BZ29" s="59"/>
    </row>
    <row r="30" spans="1:78" x14ac:dyDescent="0.25">
      <c r="A30" s="116">
        <v>24</v>
      </c>
      <c r="B30" s="117">
        <v>1430</v>
      </c>
      <c r="C30" s="117">
        <v>581071</v>
      </c>
      <c r="D30" s="117">
        <v>600019802</v>
      </c>
      <c r="E30" s="117">
        <v>3122</v>
      </c>
      <c r="F30" s="118" t="s">
        <v>48</v>
      </c>
      <c r="G30" s="13"/>
      <c r="H30" s="14"/>
      <c r="I30" s="14"/>
      <c r="J30" s="14"/>
      <c r="K30" s="14"/>
      <c r="L30" s="15">
        <f t="shared" si="1"/>
        <v>0</v>
      </c>
      <c r="M30" s="19"/>
      <c r="N30" s="16"/>
      <c r="O30" s="14"/>
      <c r="P30" s="14"/>
      <c r="Q30" s="14"/>
      <c r="R30" s="14"/>
      <c r="S30" s="15">
        <f t="shared" si="2"/>
        <v>0</v>
      </c>
      <c r="T30" s="16">
        <v>1050128</v>
      </c>
      <c r="U30" s="14"/>
      <c r="V30" s="14">
        <v>354943</v>
      </c>
      <c r="W30" s="14">
        <v>10501</v>
      </c>
      <c r="X30" s="14">
        <v>85920</v>
      </c>
      <c r="Y30" s="15">
        <f t="shared" si="3"/>
        <v>1501492</v>
      </c>
      <c r="Z30" s="25">
        <v>2.8254999999999999</v>
      </c>
      <c r="AA30" s="16"/>
      <c r="AB30" s="14"/>
      <c r="AC30" s="14"/>
      <c r="AD30" s="14"/>
      <c r="AE30" s="14"/>
      <c r="AF30" s="15">
        <f t="shared" si="4"/>
        <v>0</v>
      </c>
      <c r="AG30" s="88"/>
      <c r="AH30" s="57"/>
      <c r="AI30" s="57"/>
      <c r="AJ30" s="57"/>
      <c r="AK30" s="57"/>
      <c r="AL30" s="15">
        <f t="shared" si="5"/>
        <v>0</v>
      </c>
      <c r="AM30" s="16"/>
      <c r="AN30" s="14"/>
      <c r="AO30" s="14"/>
      <c r="AP30" s="14"/>
      <c r="AQ30" s="14"/>
      <c r="AR30" s="15">
        <f t="shared" si="6"/>
        <v>0</v>
      </c>
      <c r="AS30" s="56">
        <f t="shared" si="7"/>
        <v>1050128</v>
      </c>
      <c r="AT30" s="57">
        <f t="shared" si="8"/>
        <v>0</v>
      </c>
      <c r="AU30" s="57">
        <f t="shared" si="9"/>
        <v>354943</v>
      </c>
      <c r="AV30" s="57">
        <f t="shared" si="10"/>
        <v>10501</v>
      </c>
      <c r="AW30" s="57">
        <f t="shared" si="11"/>
        <v>85920</v>
      </c>
      <c r="AX30" s="39">
        <f t="shared" si="12"/>
        <v>1501492</v>
      </c>
      <c r="AY30" s="56">
        <f t="shared" si="13"/>
        <v>0</v>
      </c>
      <c r="AZ30" s="57">
        <f t="shared" si="14"/>
        <v>0</v>
      </c>
      <c r="BA30" s="57">
        <f t="shared" si="15"/>
        <v>0</v>
      </c>
      <c r="BB30" s="57">
        <f t="shared" si="16"/>
        <v>0</v>
      </c>
      <c r="BC30" s="57">
        <f t="shared" si="17"/>
        <v>0</v>
      </c>
      <c r="BD30" s="39">
        <f t="shared" si="18"/>
        <v>0</v>
      </c>
      <c r="BE30" s="5"/>
      <c r="BF30" s="16"/>
      <c r="BG30" s="14"/>
      <c r="BH30" s="14"/>
      <c r="BI30" s="14"/>
      <c r="BJ30" s="14"/>
      <c r="BK30" s="14">
        <f t="shared" si="19"/>
        <v>0</v>
      </c>
      <c r="BL30" s="73"/>
      <c r="BM30" s="14"/>
      <c r="BN30" s="39"/>
      <c r="BO30" s="5"/>
      <c r="BP30" s="56">
        <v>1222754.58</v>
      </c>
      <c r="BQ30" s="57">
        <v>291048.57</v>
      </c>
      <c r="BR30" s="57">
        <f t="shared" si="22"/>
        <v>1513803.1500000001</v>
      </c>
      <c r="BS30" s="58" t="s">
        <v>129</v>
      </c>
      <c r="BT30" s="59">
        <v>45967</v>
      </c>
      <c r="BV30" s="56"/>
      <c r="BW30" s="57"/>
      <c r="BX30" s="14">
        <f t="shared" si="21"/>
        <v>0</v>
      </c>
      <c r="BY30" s="67"/>
      <c r="BZ30" s="59"/>
    </row>
    <row r="31" spans="1:78" s="195" customFormat="1" ht="14.25" customHeight="1" x14ac:dyDescent="0.25">
      <c r="A31" s="116">
        <v>25</v>
      </c>
      <c r="B31" s="117">
        <v>1432</v>
      </c>
      <c r="C31" s="117">
        <v>671274</v>
      </c>
      <c r="D31" s="117">
        <v>600170594</v>
      </c>
      <c r="E31" s="117">
        <v>3123</v>
      </c>
      <c r="F31" s="118" t="s">
        <v>49</v>
      </c>
      <c r="G31" s="179"/>
      <c r="H31" s="180"/>
      <c r="I31" s="180"/>
      <c r="J31" s="180"/>
      <c r="K31" s="180"/>
      <c r="L31" s="181">
        <f t="shared" si="1"/>
        <v>0</v>
      </c>
      <c r="M31" s="182"/>
      <c r="N31" s="183"/>
      <c r="O31" s="180"/>
      <c r="P31" s="180"/>
      <c r="Q31" s="180"/>
      <c r="R31" s="180"/>
      <c r="S31" s="181">
        <f t="shared" si="2"/>
        <v>0</v>
      </c>
      <c r="T31" s="183">
        <v>2660494</v>
      </c>
      <c r="U31" s="180"/>
      <c r="V31" s="180">
        <v>899247</v>
      </c>
      <c r="W31" s="180">
        <v>26605</v>
      </c>
      <c r="X31" s="180">
        <v>191471</v>
      </c>
      <c r="Y31" s="181">
        <f t="shared" si="3"/>
        <v>3777817</v>
      </c>
      <c r="Z31" s="184">
        <v>7.5556000000000001</v>
      </c>
      <c r="AA31" s="183"/>
      <c r="AB31" s="180"/>
      <c r="AC31" s="180"/>
      <c r="AD31" s="180"/>
      <c r="AE31" s="180"/>
      <c r="AF31" s="181">
        <f t="shared" si="4"/>
        <v>0</v>
      </c>
      <c r="AG31" s="185"/>
      <c r="AH31" s="186"/>
      <c r="AI31" s="186"/>
      <c r="AJ31" s="186"/>
      <c r="AK31" s="186"/>
      <c r="AL31" s="181">
        <f t="shared" si="5"/>
        <v>0</v>
      </c>
      <c r="AM31" s="183"/>
      <c r="AN31" s="180"/>
      <c r="AO31" s="180"/>
      <c r="AP31" s="180"/>
      <c r="AQ31" s="180"/>
      <c r="AR31" s="181">
        <f t="shared" si="6"/>
        <v>0</v>
      </c>
      <c r="AS31" s="187">
        <f t="shared" si="7"/>
        <v>2660494</v>
      </c>
      <c r="AT31" s="186">
        <f t="shared" si="8"/>
        <v>0</v>
      </c>
      <c r="AU31" s="186">
        <f t="shared" si="9"/>
        <v>899247</v>
      </c>
      <c r="AV31" s="186">
        <f t="shared" si="10"/>
        <v>26605</v>
      </c>
      <c r="AW31" s="186">
        <f t="shared" si="11"/>
        <v>191471</v>
      </c>
      <c r="AX31" s="188">
        <f t="shared" si="12"/>
        <v>3777817</v>
      </c>
      <c r="AY31" s="187">
        <f t="shared" si="13"/>
        <v>0</v>
      </c>
      <c r="AZ31" s="186">
        <f t="shared" si="14"/>
        <v>0</v>
      </c>
      <c r="BA31" s="186">
        <f t="shared" si="15"/>
        <v>0</v>
      </c>
      <c r="BB31" s="186">
        <f t="shared" si="16"/>
        <v>0</v>
      </c>
      <c r="BC31" s="186">
        <f t="shared" si="17"/>
        <v>0</v>
      </c>
      <c r="BD31" s="188">
        <f t="shared" si="18"/>
        <v>0</v>
      </c>
      <c r="BE31" s="189"/>
      <c r="BF31" s="183"/>
      <c r="BG31" s="180"/>
      <c r="BH31" s="180"/>
      <c r="BI31" s="180"/>
      <c r="BJ31" s="180"/>
      <c r="BK31" s="180">
        <f t="shared" si="19"/>
        <v>0</v>
      </c>
      <c r="BL31" s="190"/>
      <c r="BM31" s="180"/>
      <c r="BN31" s="188"/>
      <c r="BO31" s="189"/>
      <c r="BP31" s="191">
        <v>2073620.65</v>
      </c>
      <c r="BQ31" s="192">
        <v>493577.63</v>
      </c>
      <c r="BR31" s="192">
        <f t="shared" ref="BR31:BR32" si="23">SUM(BP31:BQ31)</f>
        <v>2567198.2799999998</v>
      </c>
      <c r="BS31" s="193" t="s">
        <v>133</v>
      </c>
      <c r="BT31" s="194" t="s">
        <v>134</v>
      </c>
      <c r="BV31" s="187"/>
      <c r="BW31" s="186"/>
      <c r="BX31" s="180">
        <f t="shared" si="21"/>
        <v>0</v>
      </c>
      <c r="BY31" s="196"/>
      <c r="BZ31" s="197"/>
    </row>
    <row r="32" spans="1:78" x14ac:dyDescent="0.25">
      <c r="A32" s="116">
        <v>26</v>
      </c>
      <c r="B32" s="117">
        <v>1433</v>
      </c>
      <c r="C32" s="117">
        <v>526517</v>
      </c>
      <c r="D32" s="117">
        <v>600170608</v>
      </c>
      <c r="E32" s="117">
        <v>3122</v>
      </c>
      <c r="F32" s="118" t="s">
        <v>50</v>
      </c>
      <c r="G32" s="13"/>
      <c r="H32" s="14"/>
      <c r="I32" s="14"/>
      <c r="J32" s="14"/>
      <c r="K32" s="14"/>
      <c r="L32" s="15">
        <f t="shared" si="1"/>
        <v>0</v>
      </c>
      <c r="M32" s="19"/>
      <c r="N32" s="16"/>
      <c r="O32" s="14"/>
      <c r="P32" s="14"/>
      <c r="Q32" s="14"/>
      <c r="R32" s="14"/>
      <c r="S32" s="15">
        <f t="shared" si="2"/>
        <v>0</v>
      </c>
      <c r="T32" s="16">
        <v>2469632</v>
      </c>
      <c r="U32" s="14"/>
      <c r="V32" s="14">
        <v>834736</v>
      </c>
      <c r="W32" s="14">
        <v>24696</v>
      </c>
      <c r="X32" s="14">
        <v>200360</v>
      </c>
      <c r="Y32" s="15">
        <f t="shared" si="3"/>
        <v>3529424</v>
      </c>
      <c r="Z32" s="25">
        <v>6.9411999999999994</v>
      </c>
      <c r="AA32" s="16"/>
      <c r="AB32" s="14"/>
      <c r="AC32" s="14"/>
      <c r="AD32" s="14"/>
      <c r="AE32" s="14"/>
      <c r="AF32" s="15">
        <f t="shared" si="4"/>
        <v>0</v>
      </c>
      <c r="AG32" s="88"/>
      <c r="AH32" s="57"/>
      <c r="AI32" s="57"/>
      <c r="AJ32" s="57"/>
      <c r="AK32" s="57"/>
      <c r="AL32" s="15">
        <f t="shared" si="5"/>
        <v>0</v>
      </c>
      <c r="AM32" s="16"/>
      <c r="AN32" s="14"/>
      <c r="AO32" s="14"/>
      <c r="AP32" s="14"/>
      <c r="AQ32" s="14"/>
      <c r="AR32" s="15">
        <f t="shared" si="6"/>
        <v>0</v>
      </c>
      <c r="AS32" s="56">
        <f t="shared" si="7"/>
        <v>2469632</v>
      </c>
      <c r="AT32" s="57">
        <f t="shared" si="8"/>
        <v>0</v>
      </c>
      <c r="AU32" s="57">
        <f t="shared" si="9"/>
        <v>834736</v>
      </c>
      <c r="AV32" s="57">
        <f t="shared" si="10"/>
        <v>24696</v>
      </c>
      <c r="AW32" s="57">
        <f t="shared" si="11"/>
        <v>200360</v>
      </c>
      <c r="AX32" s="39">
        <f t="shared" si="12"/>
        <v>3529424</v>
      </c>
      <c r="AY32" s="56">
        <f t="shared" si="13"/>
        <v>0</v>
      </c>
      <c r="AZ32" s="57">
        <f t="shared" si="14"/>
        <v>0</v>
      </c>
      <c r="BA32" s="57">
        <f t="shared" si="15"/>
        <v>0</v>
      </c>
      <c r="BB32" s="57">
        <f t="shared" si="16"/>
        <v>0</v>
      </c>
      <c r="BC32" s="57">
        <f t="shared" si="17"/>
        <v>0</v>
      </c>
      <c r="BD32" s="39">
        <f t="shared" si="18"/>
        <v>0</v>
      </c>
      <c r="BE32" s="5"/>
      <c r="BF32" s="16"/>
      <c r="BG32" s="14"/>
      <c r="BH32" s="14"/>
      <c r="BI32" s="14"/>
      <c r="BJ32" s="14"/>
      <c r="BK32" s="14">
        <f t="shared" si="19"/>
        <v>0</v>
      </c>
      <c r="BL32" s="73"/>
      <c r="BM32" s="14"/>
      <c r="BN32" s="39"/>
      <c r="BO32" s="5"/>
      <c r="BP32" s="56">
        <v>1937712.22</v>
      </c>
      <c r="BQ32" s="57">
        <v>461227.78</v>
      </c>
      <c r="BR32" s="57">
        <f t="shared" si="23"/>
        <v>2398940</v>
      </c>
      <c r="BS32" s="58" t="s">
        <v>135</v>
      </c>
      <c r="BT32" s="59">
        <v>45993</v>
      </c>
      <c r="BV32" s="56"/>
      <c r="BW32" s="57"/>
      <c r="BX32" s="14">
        <f t="shared" si="21"/>
        <v>0</v>
      </c>
      <c r="BY32" s="67"/>
      <c r="BZ32" s="59"/>
    </row>
    <row r="33" spans="1:78" x14ac:dyDescent="0.25">
      <c r="A33" s="116">
        <v>27</v>
      </c>
      <c r="B33" s="117">
        <v>1434</v>
      </c>
      <c r="C33" s="117">
        <v>528714</v>
      </c>
      <c r="D33" s="117">
        <v>600170896</v>
      </c>
      <c r="E33" s="117">
        <v>3123</v>
      </c>
      <c r="F33" s="118" t="s">
        <v>51</v>
      </c>
      <c r="G33" s="13"/>
      <c r="H33" s="14"/>
      <c r="I33" s="14"/>
      <c r="J33" s="14"/>
      <c r="K33" s="14"/>
      <c r="L33" s="15">
        <f t="shared" si="1"/>
        <v>0</v>
      </c>
      <c r="M33" s="19"/>
      <c r="N33" s="16"/>
      <c r="O33" s="14"/>
      <c r="P33" s="14"/>
      <c r="Q33" s="14"/>
      <c r="R33" s="14"/>
      <c r="S33" s="15">
        <f t="shared" si="2"/>
        <v>0</v>
      </c>
      <c r="T33" s="16">
        <v>1443900</v>
      </c>
      <c r="U33" s="14"/>
      <c r="V33" s="14">
        <v>488038</v>
      </c>
      <c r="W33" s="14">
        <v>14439</v>
      </c>
      <c r="X33" s="14">
        <v>108700</v>
      </c>
      <c r="Y33" s="15">
        <f t="shared" si="3"/>
        <v>2055077</v>
      </c>
      <c r="Z33" s="25">
        <v>3.9736000000000002</v>
      </c>
      <c r="AA33" s="16"/>
      <c r="AB33" s="14"/>
      <c r="AC33" s="14"/>
      <c r="AD33" s="14"/>
      <c r="AE33" s="14"/>
      <c r="AF33" s="15">
        <f t="shared" si="4"/>
        <v>0</v>
      </c>
      <c r="AG33" s="88"/>
      <c r="AH33" s="57"/>
      <c r="AI33" s="57"/>
      <c r="AJ33" s="57"/>
      <c r="AK33" s="57"/>
      <c r="AL33" s="15">
        <f t="shared" si="5"/>
        <v>0</v>
      </c>
      <c r="AM33" s="16"/>
      <c r="AN33" s="14"/>
      <c r="AO33" s="14"/>
      <c r="AP33" s="14"/>
      <c r="AQ33" s="14"/>
      <c r="AR33" s="15">
        <f t="shared" si="6"/>
        <v>0</v>
      </c>
      <c r="AS33" s="56">
        <f t="shared" si="7"/>
        <v>1443900</v>
      </c>
      <c r="AT33" s="57">
        <f t="shared" si="8"/>
        <v>0</v>
      </c>
      <c r="AU33" s="57">
        <f t="shared" si="9"/>
        <v>488038</v>
      </c>
      <c r="AV33" s="57">
        <f t="shared" si="10"/>
        <v>14439</v>
      </c>
      <c r="AW33" s="57">
        <f t="shared" si="11"/>
        <v>108700</v>
      </c>
      <c r="AX33" s="39">
        <f t="shared" si="12"/>
        <v>2055077</v>
      </c>
      <c r="AY33" s="56">
        <f t="shared" si="13"/>
        <v>0</v>
      </c>
      <c r="AZ33" s="57">
        <f t="shared" si="14"/>
        <v>0</v>
      </c>
      <c r="BA33" s="57">
        <f t="shared" si="15"/>
        <v>0</v>
      </c>
      <c r="BB33" s="57">
        <f t="shared" si="16"/>
        <v>0</v>
      </c>
      <c r="BC33" s="57">
        <f t="shared" si="17"/>
        <v>0</v>
      </c>
      <c r="BD33" s="39">
        <f t="shared" si="18"/>
        <v>0</v>
      </c>
      <c r="BE33" s="5"/>
      <c r="BF33" s="16">
        <v>103242</v>
      </c>
      <c r="BG33" s="14">
        <v>0</v>
      </c>
      <c r="BH33" s="14">
        <v>0</v>
      </c>
      <c r="BI33" s="14">
        <v>1032</v>
      </c>
      <c r="BJ33" s="14">
        <v>1290200</v>
      </c>
      <c r="BK33" s="14">
        <f>SUM(BF33:BJ33)</f>
        <v>1394474</v>
      </c>
      <c r="BL33" s="73">
        <v>45764</v>
      </c>
      <c r="BM33" s="14">
        <v>0.2</v>
      </c>
      <c r="BN33" s="39">
        <v>4183420</v>
      </c>
      <c r="BO33" s="42"/>
      <c r="BP33" s="56"/>
      <c r="BQ33" s="57"/>
      <c r="BR33" s="57">
        <f t="shared" ref="BR33:BR63" si="24">SUM(BP33:BQ33)</f>
        <v>0</v>
      </c>
      <c r="BS33" s="58"/>
      <c r="BT33" s="59"/>
      <c r="BV33" s="56"/>
      <c r="BW33" s="57"/>
      <c r="BX33" s="14">
        <f t="shared" si="21"/>
        <v>0</v>
      </c>
      <c r="BY33" s="67"/>
      <c r="BZ33" s="59"/>
    </row>
    <row r="34" spans="1:78" x14ac:dyDescent="0.25">
      <c r="A34" s="116">
        <v>28</v>
      </c>
      <c r="B34" s="117">
        <v>1436</v>
      </c>
      <c r="C34" s="117">
        <v>87891</v>
      </c>
      <c r="D34" s="117">
        <v>600170900</v>
      </c>
      <c r="E34" s="117">
        <v>3123</v>
      </c>
      <c r="F34" s="118" t="s">
        <v>52</v>
      </c>
      <c r="G34" s="13"/>
      <c r="H34" s="14"/>
      <c r="I34" s="14"/>
      <c r="J34" s="14"/>
      <c r="K34" s="14"/>
      <c r="L34" s="15">
        <f t="shared" si="1"/>
        <v>0</v>
      </c>
      <c r="M34" s="19"/>
      <c r="N34" s="16"/>
      <c r="O34" s="14"/>
      <c r="P34" s="14"/>
      <c r="Q34" s="14"/>
      <c r="R34" s="14"/>
      <c r="S34" s="15">
        <f t="shared" si="2"/>
        <v>0</v>
      </c>
      <c r="T34" s="16">
        <v>1941576</v>
      </c>
      <c r="U34" s="14"/>
      <c r="V34" s="14">
        <v>656253</v>
      </c>
      <c r="W34" s="14">
        <v>19416</v>
      </c>
      <c r="X34" s="14">
        <v>114310</v>
      </c>
      <c r="Y34" s="15">
        <f t="shared" si="3"/>
        <v>2731555</v>
      </c>
      <c r="Z34" s="25">
        <v>5.4432</v>
      </c>
      <c r="AA34" s="16"/>
      <c r="AB34" s="14"/>
      <c r="AC34" s="14"/>
      <c r="AD34" s="14"/>
      <c r="AE34" s="14"/>
      <c r="AF34" s="15">
        <f t="shared" si="4"/>
        <v>0</v>
      </c>
      <c r="AG34" s="88"/>
      <c r="AH34" s="57"/>
      <c r="AI34" s="57"/>
      <c r="AJ34" s="57"/>
      <c r="AK34" s="57"/>
      <c r="AL34" s="15">
        <f t="shared" si="5"/>
        <v>0</v>
      </c>
      <c r="AM34" s="16"/>
      <c r="AN34" s="14"/>
      <c r="AO34" s="14"/>
      <c r="AP34" s="14"/>
      <c r="AQ34" s="14"/>
      <c r="AR34" s="15">
        <f t="shared" si="6"/>
        <v>0</v>
      </c>
      <c r="AS34" s="56">
        <f t="shared" si="7"/>
        <v>1941576</v>
      </c>
      <c r="AT34" s="57">
        <f t="shared" si="8"/>
        <v>0</v>
      </c>
      <c r="AU34" s="57">
        <f t="shared" si="9"/>
        <v>656253</v>
      </c>
      <c r="AV34" s="57">
        <f t="shared" si="10"/>
        <v>19416</v>
      </c>
      <c r="AW34" s="57">
        <f t="shared" si="11"/>
        <v>114310</v>
      </c>
      <c r="AX34" s="39">
        <f t="shared" si="12"/>
        <v>2731555</v>
      </c>
      <c r="AY34" s="56">
        <f t="shared" si="13"/>
        <v>0</v>
      </c>
      <c r="AZ34" s="57">
        <f t="shared" si="14"/>
        <v>0</v>
      </c>
      <c r="BA34" s="57">
        <f t="shared" si="15"/>
        <v>0</v>
      </c>
      <c r="BB34" s="57">
        <f t="shared" si="16"/>
        <v>0</v>
      </c>
      <c r="BC34" s="57">
        <f t="shared" si="17"/>
        <v>0</v>
      </c>
      <c r="BD34" s="39">
        <f t="shared" si="18"/>
        <v>0</v>
      </c>
      <c r="BE34" s="5"/>
      <c r="BF34" s="16"/>
      <c r="BG34" s="14"/>
      <c r="BH34" s="14"/>
      <c r="BI34" s="14"/>
      <c r="BJ34" s="14"/>
      <c r="BK34" s="14">
        <f t="shared" ref="BK34:BK63" si="25">SUM(BF34:BJ34)</f>
        <v>0</v>
      </c>
      <c r="BL34" s="73"/>
      <c r="BM34" s="14"/>
      <c r="BN34" s="39"/>
      <c r="BO34" s="5"/>
      <c r="BP34" s="56">
        <v>2318901</v>
      </c>
      <c r="BQ34" s="57">
        <v>551961</v>
      </c>
      <c r="BR34" s="57">
        <f t="shared" si="24"/>
        <v>2870862</v>
      </c>
      <c r="BS34" s="58" t="s">
        <v>109</v>
      </c>
      <c r="BT34" s="59">
        <v>45917</v>
      </c>
      <c r="BV34" s="56"/>
      <c r="BW34" s="57"/>
      <c r="BX34" s="14">
        <f t="shared" si="21"/>
        <v>0</v>
      </c>
      <c r="BY34" s="67"/>
      <c r="BZ34" s="59"/>
    </row>
    <row r="35" spans="1:78" x14ac:dyDescent="0.25">
      <c r="A35" s="116">
        <v>29</v>
      </c>
      <c r="B35" s="117">
        <v>1437</v>
      </c>
      <c r="C35" s="117">
        <v>14451018</v>
      </c>
      <c r="D35" s="117">
        <v>600010104</v>
      </c>
      <c r="E35" s="117">
        <v>3123</v>
      </c>
      <c r="F35" s="118" t="s">
        <v>53</v>
      </c>
      <c r="G35" s="13"/>
      <c r="H35" s="14"/>
      <c r="I35" s="14"/>
      <c r="J35" s="14"/>
      <c r="K35" s="14"/>
      <c r="L35" s="15">
        <f t="shared" si="1"/>
        <v>0</v>
      </c>
      <c r="M35" s="19"/>
      <c r="N35" s="16"/>
      <c r="O35" s="14"/>
      <c r="P35" s="14"/>
      <c r="Q35" s="14"/>
      <c r="R35" s="14"/>
      <c r="S35" s="15">
        <f t="shared" si="2"/>
        <v>0</v>
      </c>
      <c r="T35" s="16">
        <v>3529537</v>
      </c>
      <c r="U35" s="14"/>
      <c r="V35" s="14">
        <v>1192984</v>
      </c>
      <c r="W35" s="14">
        <v>35295</v>
      </c>
      <c r="X35" s="14">
        <v>280890</v>
      </c>
      <c r="Y35" s="15">
        <f t="shared" si="3"/>
        <v>5038706</v>
      </c>
      <c r="Z35" s="25">
        <v>10.080300000000001</v>
      </c>
      <c r="AA35" s="16"/>
      <c r="AB35" s="14"/>
      <c r="AC35" s="14"/>
      <c r="AD35" s="14"/>
      <c r="AE35" s="14"/>
      <c r="AF35" s="15">
        <f t="shared" si="4"/>
        <v>0</v>
      </c>
      <c r="AG35" s="88"/>
      <c r="AH35" s="57"/>
      <c r="AI35" s="57"/>
      <c r="AJ35" s="57"/>
      <c r="AK35" s="57"/>
      <c r="AL35" s="15">
        <f t="shared" si="5"/>
        <v>0</v>
      </c>
      <c r="AM35" s="16"/>
      <c r="AN35" s="14"/>
      <c r="AO35" s="14"/>
      <c r="AP35" s="14"/>
      <c r="AQ35" s="14"/>
      <c r="AR35" s="15">
        <f t="shared" si="6"/>
        <v>0</v>
      </c>
      <c r="AS35" s="56">
        <f t="shared" si="7"/>
        <v>3529537</v>
      </c>
      <c r="AT35" s="57">
        <f t="shared" si="8"/>
        <v>0</v>
      </c>
      <c r="AU35" s="57">
        <f t="shared" si="9"/>
        <v>1192984</v>
      </c>
      <c r="AV35" s="57">
        <f t="shared" si="10"/>
        <v>35295</v>
      </c>
      <c r="AW35" s="57">
        <f t="shared" si="11"/>
        <v>280890</v>
      </c>
      <c r="AX35" s="39">
        <f t="shared" si="12"/>
        <v>5038706</v>
      </c>
      <c r="AY35" s="56">
        <f t="shared" si="13"/>
        <v>0</v>
      </c>
      <c r="AZ35" s="57">
        <f t="shared" si="14"/>
        <v>0</v>
      </c>
      <c r="BA35" s="57">
        <f t="shared" si="15"/>
        <v>0</v>
      </c>
      <c r="BB35" s="57">
        <f t="shared" si="16"/>
        <v>0</v>
      </c>
      <c r="BC35" s="57">
        <f t="shared" si="17"/>
        <v>0</v>
      </c>
      <c r="BD35" s="39">
        <f t="shared" si="18"/>
        <v>0</v>
      </c>
      <c r="BE35" s="5"/>
      <c r="BF35" s="16"/>
      <c r="BG35" s="14"/>
      <c r="BH35" s="14"/>
      <c r="BI35" s="14"/>
      <c r="BJ35" s="14"/>
      <c r="BK35" s="14">
        <f t="shared" si="25"/>
        <v>0</v>
      </c>
      <c r="BL35" s="73"/>
      <c r="BM35" s="14"/>
      <c r="BN35" s="39"/>
      <c r="BO35" s="5"/>
      <c r="BP35" s="56">
        <v>4441360.42</v>
      </c>
      <c r="BQ35" s="57">
        <v>1057163.58</v>
      </c>
      <c r="BR35" s="57">
        <f t="shared" si="24"/>
        <v>5498524</v>
      </c>
      <c r="BS35" s="58" t="s">
        <v>126</v>
      </c>
      <c r="BT35" s="59">
        <v>45938</v>
      </c>
      <c r="BV35" s="56"/>
      <c r="BW35" s="57"/>
      <c r="BX35" s="14">
        <f t="shared" si="21"/>
        <v>0</v>
      </c>
      <c r="BY35" s="67"/>
      <c r="BZ35" s="59"/>
    </row>
    <row r="36" spans="1:78" x14ac:dyDescent="0.25">
      <c r="A36" s="116">
        <v>30</v>
      </c>
      <c r="B36" s="117">
        <v>1438</v>
      </c>
      <c r="C36" s="117">
        <v>18385036</v>
      </c>
      <c r="D36" s="117">
        <v>600010490</v>
      </c>
      <c r="E36" s="117">
        <v>3122</v>
      </c>
      <c r="F36" s="118" t="s">
        <v>54</v>
      </c>
      <c r="G36" s="13"/>
      <c r="H36" s="14"/>
      <c r="I36" s="14"/>
      <c r="J36" s="14"/>
      <c r="K36" s="14"/>
      <c r="L36" s="15">
        <f t="shared" si="1"/>
        <v>0</v>
      </c>
      <c r="M36" s="19"/>
      <c r="N36" s="16"/>
      <c r="O36" s="14"/>
      <c r="P36" s="14"/>
      <c r="Q36" s="14"/>
      <c r="R36" s="14"/>
      <c r="S36" s="15">
        <f t="shared" si="2"/>
        <v>0</v>
      </c>
      <c r="T36" s="16">
        <v>1487449</v>
      </c>
      <c r="U36" s="14"/>
      <c r="V36" s="14">
        <v>502758</v>
      </c>
      <c r="W36" s="14">
        <v>14874</v>
      </c>
      <c r="X36" s="14">
        <v>110060</v>
      </c>
      <c r="Y36" s="15">
        <f t="shared" si="3"/>
        <v>2115141</v>
      </c>
      <c r="Z36" s="25">
        <v>4.0804999999999998</v>
      </c>
      <c r="AA36" s="16"/>
      <c r="AB36" s="14"/>
      <c r="AC36" s="14"/>
      <c r="AD36" s="14"/>
      <c r="AE36" s="14"/>
      <c r="AF36" s="15">
        <f t="shared" si="4"/>
        <v>0</v>
      </c>
      <c r="AG36" s="88"/>
      <c r="AH36" s="57"/>
      <c r="AI36" s="57"/>
      <c r="AJ36" s="57"/>
      <c r="AK36" s="57"/>
      <c r="AL36" s="15">
        <f t="shared" si="5"/>
        <v>0</v>
      </c>
      <c r="AM36" s="16"/>
      <c r="AN36" s="14"/>
      <c r="AO36" s="14"/>
      <c r="AP36" s="14"/>
      <c r="AQ36" s="14"/>
      <c r="AR36" s="15">
        <f t="shared" si="6"/>
        <v>0</v>
      </c>
      <c r="AS36" s="56">
        <f t="shared" si="7"/>
        <v>1487449</v>
      </c>
      <c r="AT36" s="57">
        <f t="shared" si="8"/>
        <v>0</v>
      </c>
      <c r="AU36" s="57">
        <f t="shared" si="9"/>
        <v>502758</v>
      </c>
      <c r="AV36" s="57">
        <f t="shared" si="10"/>
        <v>14874</v>
      </c>
      <c r="AW36" s="57">
        <f t="shared" si="11"/>
        <v>110060</v>
      </c>
      <c r="AX36" s="39">
        <f t="shared" si="12"/>
        <v>2115141</v>
      </c>
      <c r="AY36" s="56">
        <f t="shared" si="13"/>
        <v>0</v>
      </c>
      <c r="AZ36" s="57">
        <f t="shared" si="14"/>
        <v>0</v>
      </c>
      <c r="BA36" s="57">
        <f t="shared" si="15"/>
        <v>0</v>
      </c>
      <c r="BB36" s="57">
        <f t="shared" si="16"/>
        <v>0</v>
      </c>
      <c r="BC36" s="57">
        <f t="shared" si="17"/>
        <v>0</v>
      </c>
      <c r="BD36" s="39">
        <f t="shared" si="18"/>
        <v>0</v>
      </c>
      <c r="BE36" s="5"/>
      <c r="BF36" s="16"/>
      <c r="BG36" s="14"/>
      <c r="BH36" s="14"/>
      <c r="BI36" s="14"/>
      <c r="BJ36" s="14"/>
      <c r="BK36" s="14">
        <f t="shared" si="25"/>
        <v>0</v>
      </c>
      <c r="BL36" s="73"/>
      <c r="BM36" s="14"/>
      <c r="BN36" s="39"/>
      <c r="BO36" s="5"/>
      <c r="BP36" s="56"/>
      <c r="BQ36" s="57"/>
      <c r="BR36" s="57">
        <f t="shared" si="24"/>
        <v>0</v>
      </c>
      <c r="BS36" s="58"/>
      <c r="BT36" s="59"/>
      <c r="BV36" s="56"/>
      <c r="BW36" s="57"/>
      <c r="BX36" s="14">
        <f t="shared" si="21"/>
        <v>0</v>
      </c>
      <c r="BY36" s="67"/>
      <c r="BZ36" s="59"/>
    </row>
    <row r="37" spans="1:78" x14ac:dyDescent="0.25">
      <c r="A37" s="116">
        <v>31</v>
      </c>
      <c r="B37" s="117">
        <v>1440</v>
      </c>
      <c r="C37" s="117">
        <v>140147</v>
      </c>
      <c r="D37" s="117">
        <v>600010481</v>
      </c>
      <c r="E37" s="117">
        <v>3123</v>
      </c>
      <c r="F37" s="118" t="s">
        <v>55</v>
      </c>
      <c r="G37" s="13"/>
      <c r="H37" s="14"/>
      <c r="I37" s="14"/>
      <c r="J37" s="14"/>
      <c r="K37" s="14"/>
      <c r="L37" s="15">
        <f t="shared" si="1"/>
        <v>0</v>
      </c>
      <c r="M37" s="19"/>
      <c r="N37" s="16"/>
      <c r="O37" s="14"/>
      <c r="P37" s="14"/>
      <c r="Q37" s="14"/>
      <c r="R37" s="14"/>
      <c r="S37" s="15">
        <f t="shared" si="2"/>
        <v>0</v>
      </c>
      <c r="T37" s="16">
        <v>1306702</v>
      </c>
      <c r="U37" s="14"/>
      <c r="V37" s="14">
        <v>441665</v>
      </c>
      <c r="W37" s="14">
        <v>13067</v>
      </c>
      <c r="X37" s="14">
        <v>95710</v>
      </c>
      <c r="Y37" s="15">
        <f t="shared" si="3"/>
        <v>1857144</v>
      </c>
      <c r="Z37" s="25">
        <v>3.5724</v>
      </c>
      <c r="AA37" s="16"/>
      <c r="AB37" s="14"/>
      <c r="AC37" s="14"/>
      <c r="AD37" s="14"/>
      <c r="AE37" s="14"/>
      <c r="AF37" s="15">
        <f t="shared" si="4"/>
        <v>0</v>
      </c>
      <c r="AG37" s="88"/>
      <c r="AH37" s="57"/>
      <c r="AI37" s="57"/>
      <c r="AJ37" s="57"/>
      <c r="AK37" s="57"/>
      <c r="AL37" s="15">
        <f t="shared" si="5"/>
        <v>0</v>
      </c>
      <c r="AM37" s="16"/>
      <c r="AN37" s="14"/>
      <c r="AO37" s="14"/>
      <c r="AP37" s="14"/>
      <c r="AQ37" s="14"/>
      <c r="AR37" s="15">
        <f t="shared" si="6"/>
        <v>0</v>
      </c>
      <c r="AS37" s="56">
        <f t="shared" si="7"/>
        <v>1306702</v>
      </c>
      <c r="AT37" s="57">
        <f t="shared" si="8"/>
        <v>0</v>
      </c>
      <c r="AU37" s="57">
        <f t="shared" si="9"/>
        <v>441665</v>
      </c>
      <c r="AV37" s="57">
        <f t="shared" si="10"/>
        <v>13067</v>
      </c>
      <c r="AW37" s="57">
        <f t="shared" si="11"/>
        <v>95710</v>
      </c>
      <c r="AX37" s="39">
        <f t="shared" si="12"/>
        <v>1857144</v>
      </c>
      <c r="AY37" s="56">
        <f t="shared" si="13"/>
        <v>0</v>
      </c>
      <c r="AZ37" s="57">
        <f t="shared" si="14"/>
        <v>0</v>
      </c>
      <c r="BA37" s="57">
        <f t="shared" si="15"/>
        <v>0</v>
      </c>
      <c r="BB37" s="57">
        <f t="shared" si="16"/>
        <v>0</v>
      </c>
      <c r="BC37" s="57">
        <f t="shared" si="17"/>
        <v>0</v>
      </c>
      <c r="BD37" s="39">
        <f t="shared" si="18"/>
        <v>0</v>
      </c>
      <c r="BE37" s="5"/>
      <c r="BF37" s="16"/>
      <c r="BG37" s="14"/>
      <c r="BH37" s="14"/>
      <c r="BI37" s="14"/>
      <c r="BJ37" s="14"/>
      <c r="BK37" s="14">
        <f t="shared" si="25"/>
        <v>0</v>
      </c>
      <c r="BL37" s="73"/>
      <c r="BM37" s="14"/>
      <c r="BN37" s="39"/>
      <c r="BO37" s="5"/>
      <c r="BP37" s="56"/>
      <c r="BQ37" s="57"/>
      <c r="BR37" s="57">
        <f t="shared" si="24"/>
        <v>0</v>
      </c>
      <c r="BS37" s="58"/>
      <c r="BT37" s="59"/>
      <c r="BV37" s="56"/>
      <c r="BW37" s="57"/>
      <c r="BX37" s="14">
        <f t="shared" si="21"/>
        <v>0</v>
      </c>
      <c r="BY37" s="67"/>
      <c r="BZ37" s="59"/>
    </row>
    <row r="38" spans="1:78" x14ac:dyDescent="0.25">
      <c r="A38" s="116">
        <v>32</v>
      </c>
      <c r="B38" s="117">
        <v>1442</v>
      </c>
      <c r="C38" s="117">
        <v>555053</v>
      </c>
      <c r="D38" s="117">
        <v>600010686</v>
      </c>
      <c r="E38" s="117">
        <v>3123</v>
      </c>
      <c r="F38" s="118" t="s">
        <v>56</v>
      </c>
      <c r="G38" s="13"/>
      <c r="H38" s="14"/>
      <c r="I38" s="14"/>
      <c r="J38" s="14"/>
      <c r="K38" s="14"/>
      <c r="L38" s="15">
        <f t="shared" si="1"/>
        <v>0</v>
      </c>
      <c r="M38" s="19"/>
      <c r="N38" s="16"/>
      <c r="O38" s="14"/>
      <c r="P38" s="14"/>
      <c r="Q38" s="14"/>
      <c r="R38" s="14"/>
      <c r="S38" s="15">
        <f t="shared" si="2"/>
        <v>0</v>
      </c>
      <c r="T38" s="16">
        <v>2293267</v>
      </c>
      <c r="U38" s="14"/>
      <c r="V38" s="14">
        <v>775124</v>
      </c>
      <c r="W38" s="14">
        <v>22933</v>
      </c>
      <c r="X38" s="14">
        <v>172620</v>
      </c>
      <c r="Y38" s="15">
        <f t="shared" si="3"/>
        <v>3263944</v>
      </c>
      <c r="Z38" s="25">
        <v>6.4477000000000002</v>
      </c>
      <c r="AA38" s="16"/>
      <c r="AB38" s="14"/>
      <c r="AC38" s="14"/>
      <c r="AD38" s="14"/>
      <c r="AE38" s="14"/>
      <c r="AF38" s="15">
        <f t="shared" si="4"/>
        <v>0</v>
      </c>
      <c r="AG38" s="88"/>
      <c r="AH38" s="57"/>
      <c r="AI38" s="57"/>
      <c r="AJ38" s="57"/>
      <c r="AK38" s="57"/>
      <c r="AL38" s="15">
        <f t="shared" si="5"/>
        <v>0</v>
      </c>
      <c r="AM38" s="16"/>
      <c r="AN38" s="14"/>
      <c r="AO38" s="14"/>
      <c r="AP38" s="14"/>
      <c r="AQ38" s="14"/>
      <c r="AR38" s="15">
        <f t="shared" si="6"/>
        <v>0</v>
      </c>
      <c r="AS38" s="56">
        <f t="shared" si="7"/>
        <v>2293267</v>
      </c>
      <c r="AT38" s="57">
        <f t="shared" si="8"/>
        <v>0</v>
      </c>
      <c r="AU38" s="57">
        <f t="shared" si="9"/>
        <v>775124</v>
      </c>
      <c r="AV38" s="57">
        <f t="shared" si="10"/>
        <v>22933</v>
      </c>
      <c r="AW38" s="57">
        <f t="shared" si="11"/>
        <v>172620</v>
      </c>
      <c r="AX38" s="39">
        <f t="shared" si="12"/>
        <v>3263944</v>
      </c>
      <c r="AY38" s="56">
        <f t="shared" si="13"/>
        <v>0</v>
      </c>
      <c r="AZ38" s="57">
        <f t="shared" si="14"/>
        <v>0</v>
      </c>
      <c r="BA38" s="57">
        <f t="shared" si="15"/>
        <v>0</v>
      </c>
      <c r="BB38" s="57">
        <f t="shared" si="16"/>
        <v>0</v>
      </c>
      <c r="BC38" s="57">
        <f t="shared" si="17"/>
        <v>0</v>
      </c>
      <c r="BD38" s="39">
        <f t="shared" si="18"/>
        <v>0</v>
      </c>
      <c r="BE38" s="5"/>
      <c r="BF38" s="16"/>
      <c r="BG38" s="14"/>
      <c r="BH38" s="14"/>
      <c r="BI38" s="14"/>
      <c r="BJ38" s="14"/>
      <c r="BK38" s="14">
        <f t="shared" si="25"/>
        <v>0</v>
      </c>
      <c r="BL38" s="73"/>
      <c r="BM38" s="14"/>
      <c r="BN38" s="39"/>
      <c r="BO38" s="5"/>
      <c r="BP38" s="56">
        <v>2537815.2200000002</v>
      </c>
      <c r="BQ38" s="57">
        <v>604068.48</v>
      </c>
      <c r="BR38" s="57">
        <f t="shared" si="24"/>
        <v>3141883.7</v>
      </c>
      <c r="BS38" s="58" t="s">
        <v>92</v>
      </c>
      <c r="BT38" s="59">
        <v>45763</v>
      </c>
      <c r="BV38" s="56">
        <v>60741.89</v>
      </c>
      <c r="BW38" s="57">
        <v>18416.11</v>
      </c>
      <c r="BX38" s="14">
        <f t="shared" si="21"/>
        <v>79158</v>
      </c>
      <c r="BY38" s="67" t="s">
        <v>96</v>
      </c>
      <c r="BZ38" s="59">
        <v>45688</v>
      </c>
    </row>
    <row r="39" spans="1:78" x14ac:dyDescent="0.25">
      <c r="A39" s="116">
        <v>33</v>
      </c>
      <c r="B39" s="117">
        <v>1443</v>
      </c>
      <c r="C39" s="117">
        <v>15043151</v>
      </c>
      <c r="D39" s="117">
        <v>600170918</v>
      </c>
      <c r="E39" s="117">
        <v>3122</v>
      </c>
      <c r="F39" s="118" t="s">
        <v>57</v>
      </c>
      <c r="G39" s="13"/>
      <c r="H39" s="14"/>
      <c r="I39" s="14"/>
      <c r="J39" s="14"/>
      <c r="K39" s="14"/>
      <c r="L39" s="15">
        <f t="shared" si="1"/>
        <v>0</v>
      </c>
      <c r="M39" s="19"/>
      <c r="N39" s="16"/>
      <c r="O39" s="14"/>
      <c r="P39" s="14"/>
      <c r="Q39" s="14"/>
      <c r="R39" s="14"/>
      <c r="S39" s="15">
        <f t="shared" si="2"/>
        <v>0</v>
      </c>
      <c r="T39" s="16">
        <v>1023525</v>
      </c>
      <c r="U39" s="14"/>
      <c r="V39" s="14">
        <v>345951</v>
      </c>
      <c r="W39" s="14">
        <v>10235</v>
      </c>
      <c r="X39" s="14">
        <v>78670</v>
      </c>
      <c r="Y39" s="15">
        <f t="shared" si="3"/>
        <v>1458381</v>
      </c>
      <c r="Z39" s="25">
        <v>2.7367999999999997</v>
      </c>
      <c r="AA39" s="16"/>
      <c r="AB39" s="14"/>
      <c r="AC39" s="14"/>
      <c r="AD39" s="14"/>
      <c r="AE39" s="14"/>
      <c r="AF39" s="15">
        <f t="shared" si="4"/>
        <v>0</v>
      </c>
      <c r="AG39" s="88"/>
      <c r="AH39" s="57"/>
      <c r="AI39" s="57"/>
      <c r="AJ39" s="57"/>
      <c r="AK39" s="57"/>
      <c r="AL39" s="15">
        <f t="shared" si="5"/>
        <v>0</v>
      </c>
      <c r="AM39" s="16"/>
      <c r="AN39" s="14"/>
      <c r="AO39" s="14"/>
      <c r="AP39" s="14"/>
      <c r="AQ39" s="14"/>
      <c r="AR39" s="15">
        <f t="shared" si="6"/>
        <v>0</v>
      </c>
      <c r="AS39" s="56">
        <f t="shared" si="7"/>
        <v>1023525</v>
      </c>
      <c r="AT39" s="57">
        <f t="shared" si="8"/>
        <v>0</v>
      </c>
      <c r="AU39" s="57">
        <f t="shared" si="9"/>
        <v>345951</v>
      </c>
      <c r="AV39" s="57">
        <f t="shared" si="10"/>
        <v>10235</v>
      </c>
      <c r="AW39" s="57">
        <f t="shared" si="11"/>
        <v>78670</v>
      </c>
      <c r="AX39" s="39">
        <f t="shared" si="12"/>
        <v>1458381</v>
      </c>
      <c r="AY39" s="56">
        <f t="shared" si="13"/>
        <v>0</v>
      </c>
      <c r="AZ39" s="57">
        <f t="shared" si="14"/>
        <v>0</v>
      </c>
      <c r="BA39" s="57">
        <f t="shared" si="15"/>
        <v>0</v>
      </c>
      <c r="BB39" s="57">
        <f t="shared" si="16"/>
        <v>0</v>
      </c>
      <c r="BC39" s="57">
        <f t="shared" si="17"/>
        <v>0</v>
      </c>
      <c r="BD39" s="39">
        <f t="shared" si="18"/>
        <v>0</v>
      </c>
      <c r="BE39" s="5"/>
      <c r="BF39" s="16"/>
      <c r="BG39" s="14"/>
      <c r="BH39" s="14"/>
      <c r="BI39" s="14"/>
      <c r="BJ39" s="14"/>
      <c r="BK39" s="14">
        <f t="shared" si="25"/>
        <v>0</v>
      </c>
      <c r="BL39" s="73"/>
      <c r="BM39" s="14"/>
      <c r="BN39" s="39"/>
      <c r="BO39" s="5"/>
      <c r="BP39" s="56">
        <v>1699669.51</v>
      </c>
      <c r="BQ39" s="57">
        <v>404567.19</v>
      </c>
      <c r="BR39" s="57">
        <f t="shared" si="24"/>
        <v>2104236.7000000002</v>
      </c>
      <c r="BS39" s="58" t="s">
        <v>103</v>
      </c>
      <c r="BT39" s="59">
        <v>45784</v>
      </c>
      <c r="BV39" s="56"/>
      <c r="BW39" s="57"/>
      <c r="BX39" s="14">
        <f t="shared" si="21"/>
        <v>0</v>
      </c>
      <c r="BY39" s="67"/>
      <c r="BZ39" s="59"/>
    </row>
    <row r="40" spans="1:78" x14ac:dyDescent="0.25">
      <c r="A40" s="116">
        <v>34</v>
      </c>
      <c r="B40" s="117">
        <v>1448</v>
      </c>
      <c r="C40" s="117">
        <v>82554</v>
      </c>
      <c r="D40" s="117">
        <v>600010678</v>
      </c>
      <c r="E40" s="117">
        <v>3123</v>
      </c>
      <c r="F40" s="118" t="s">
        <v>58</v>
      </c>
      <c r="G40" s="13"/>
      <c r="H40" s="14"/>
      <c r="I40" s="14"/>
      <c r="J40" s="14"/>
      <c r="K40" s="14"/>
      <c r="L40" s="15">
        <f t="shared" si="1"/>
        <v>0</v>
      </c>
      <c r="M40" s="19"/>
      <c r="N40" s="16"/>
      <c r="O40" s="14"/>
      <c r="P40" s="14"/>
      <c r="Q40" s="14"/>
      <c r="R40" s="14"/>
      <c r="S40" s="15">
        <f t="shared" si="2"/>
        <v>0</v>
      </c>
      <c r="T40" s="16">
        <v>2009780</v>
      </c>
      <c r="U40" s="14"/>
      <c r="V40" s="14">
        <v>679306</v>
      </c>
      <c r="W40" s="14">
        <v>20098</v>
      </c>
      <c r="X40" s="14">
        <v>170100</v>
      </c>
      <c r="Y40" s="15">
        <f t="shared" si="3"/>
        <v>2879284</v>
      </c>
      <c r="Z40" s="25">
        <v>5.5729999999999995</v>
      </c>
      <c r="AA40" s="16"/>
      <c r="AB40" s="14"/>
      <c r="AC40" s="14"/>
      <c r="AD40" s="14"/>
      <c r="AE40" s="14"/>
      <c r="AF40" s="15">
        <f t="shared" si="4"/>
        <v>0</v>
      </c>
      <c r="AG40" s="88"/>
      <c r="AH40" s="57"/>
      <c r="AI40" s="57"/>
      <c r="AJ40" s="57"/>
      <c r="AK40" s="57"/>
      <c r="AL40" s="15">
        <f t="shared" si="5"/>
        <v>0</v>
      </c>
      <c r="AM40" s="16"/>
      <c r="AN40" s="14"/>
      <c r="AO40" s="14"/>
      <c r="AP40" s="14"/>
      <c r="AQ40" s="14"/>
      <c r="AR40" s="15">
        <f t="shared" si="6"/>
        <v>0</v>
      </c>
      <c r="AS40" s="56">
        <f t="shared" si="7"/>
        <v>2009780</v>
      </c>
      <c r="AT40" s="57">
        <f t="shared" si="8"/>
        <v>0</v>
      </c>
      <c r="AU40" s="57">
        <f t="shared" si="9"/>
        <v>679306</v>
      </c>
      <c r="AV40" s="57">
        <f t="shared" si="10"/>
        <v>20098</v>
      </c>
      <c r="AW40" s="57">
        <f t="shared" si="11"/>
        <v>170100</v>
      </c>
      <c r="AX40" s="39">
        <f t="shared" si="12"/>
        <v>2879284</v>
      </c>
      <c r="AY40" s="56">
        <f t="shared" si="13"/>
        <v>0</v>
      </c>
      <c r="AZ40" s="57">
        <f t="shared" si="14"/>
        <v>0</v>
      </c>
      <c r="BA40" s="57">
        <f t="shared" si="15"/>
        <v>0</v>
      </c>
      <c r="BB40" s="57">
        <f t="shared" si="16"/>
        <v>0</v>
      </c>
      <c r="BC40" s="57">
        <f t="shared" si="17"/>
        <v>0</v>
      </c>
      <c r="BD40" s="39">
        <f t="shared" si="18"/>
        <v>0</v>
      </c>
      <c r="BE40" s="5"/>
      <c r="BF40" s="16">
        <v>893880</v>
      </c>
      <c r="BG40" s="14">
        <v>84933</v>
      </c>
      <c r="BH40" s="14">
        <v>290674</v>
      </c>
      <c r="BI40" s="14">
        <v>8939</v>
      </c>
      <c r="BJ40" s="14">
        <v>268554</v>
      </c>
      <c r="BK40" s="14">
        <f t="shared" si="25"/>
        <v>1546980</v>
      </c>
      <c r="BL40" s="73">
        <v>45749</v>
      </c>
      <c r="BM40" s="14">
        <v>0.9</v>
      </c>
      <c r="BN40" s="39">
        <v>4640940</v>
      </c>
      <c r="BO40" s="42"/>
      <c r="BP40" s="56">
        <v>3191950.4</v>
      </c>
      <c r="BQ40" s="57">
        <v>759770.3</v>
      </c>
      <c r="BR40" s="57">
        <f t="shared" si="24"/>
        <v>3951720.7</v>
      </c>
      <c r="BS40" s="58" t="s">
        <v>117</v>
      </c>
      <c r="BT40" s="59">
        <v>45875</v>
      </c>
      <c r="BV40" s="56"/>
      <c r="BW40" s="57"/>
      <c r="BX40" s="14">
        <f t="shared" si="21"/>
        <v>0</v>
      </c>
      <c r="BY40" s="67"/>
      <c r="BZ40" s="59"/>
    </row>
    <row r="41" spans="1:78" x14ac:dyDescent="0.25">
      <c r="A41" s="116">
        <v>35</v>
      </c>
      <c r="B41" s="117">
        <v>1450</v>
      </c>
      <c r="C41" s="117">
        <v>46746862</v>
      </c>
      <c r="D41" s="117">
        <v>600023460</v>
      </c>
      <c r="E41" s="117">
        <v>3124</v>
      </c>
      <c r="F41" s="118" t="s">
        <v>59</v>
      </c>
      <c r="G41" s="13"/>
      <c r="H41" s="14"/>
      <c r="I41" s="14"/>
      <c r="J41" s="14"/>
      <c r="K41" s="14"/>
      <c r="L41" s="15">
        <f t="shared" si="1"/>
        <v>0</v>
      </c>
      <c r="M41" s="19"/>
      <c r="N41" s="16"/>
      <c r="O41" s="14"/>
      <c r="P41" s="14"/>
      <c r="Q41" s="14"/>
      <c r="R41" s="14"/>
      <c r="S41" s="15">
        <f t="shared" si="2"/>
        <v>0</v>
      </c>
      <c r="T41" s="16">
        <v>1449676</v>
      </c>
      <c r="U41" s="14"/>
      <c r="V41" s="14">
        <v>489990</v>
      </c>
      <c r="W41" s="14">
        <v>14497</v>
      </c>
      <c r="X41" s="14">
        <v>129226</v>
      </c>
      <c r="Y41" s="15">
        <f t="shared" si="3"/>
        <v>2083389</v>
      </c>
      <c r="Z41" s="25">
        <v>3.9249000000000001</v>
      </c>
      <c r="AA41" s="16"/>
      <c r="AB41" s="14"/>
      <c r="AC41" s="14"/>
      <c r="AD41" s="14"/>
      <c r="AE41" s="14"/>
      <c r="AF41" s="15">
        <f t="shared" si="4"/>
        <v>0</v>
      </c>
      <c r="AG41" s="88"/>
      <c r="AH41" s="57"/>
      <c r="AI41" s="57"/>
      <c r="AJ41" s="57"/>
      <c r="AK41" s="57"/>
      <c r="AL41" s="15">
        <f t="shared" si="5"/>
        <v>0</v>
      </c>
      <c r="AM41" s="16"/>
      <c r="AN41" s="14"/>
      <c r="AO41" s="14"/>
      <c r="AP41" s="14"/>
      <c r="AQ41" s="14"/>
      <c r="AR41" s="15">
        <f t="shared" si="6"/>
        <v>0</v>
      </c>
      <c r="AS41" s="56">
        <f t="shared" si="7"/>
        <v>1449676</v>
      </c>
      <c r="AT41" s="57">
        <f t="shared" si="8"/>
        <v>0</v>
      </c>
      <c r="AU41" s="57">
        <f t="shared" si="9"/>
        <v>489990</v>
      </c>
      <c r="AV41" s="57">
        <f t="shared" si="10"/>
        <v>14497</v>
      </c>
      <c r="AW41" s="57">
        <f t="shared" si="11"/>
        <v>129226</v>
      </c>
      <c r="AX41" s="39">
        <f t="shared" si="12"/>
        <v>2083389</v>
      </c>
      <c r="AY41" s="56">
        <f t="shared" si="13"/>
        <v>0</v>
      </c>
      <c r="AZ41" s="57">
        <f t="shared" si="14"/>
        <v>0</v>
      </c>
      <c r="BA41" s="57">
        <f t="shared" si="15"/>
        <v>0</v>
      </c>
      <c r="BB41" s="57">
        <f t="shared" si="16"/>
        <v>0</v>
      </c>
      <c r="BC41" s="57">
        <f t="shared" si="17"/>
        <v>0</v>
      </c>
      <c r="BD41" s="39">
        <f t="shared" si="18"/>
        <v>0</v>
      </c>
      <c r="BE41" s="5"/>
      <c r="BF41" s="16">
        <v>0</v>
      </c>
      <c r="BG41" s="14">
        <v>483130</v>
      </c>
      <c r="BH41" s="14">
        <v>3427</v>
      </c>
      <c r="BI41" s="14">
        <v>0</v>
      </c>
      <c r="BJ41" s="14">
        <v>551149</v>
      </c>
      <c r="BK41" s="14">
        <f t="shared" si="25"/>
        <v>1037706</v>
      </c>
      <c r="BL41" s="73">
        <v>45764</v>
      </c>
      <c r="BM41" s="14">
        <v>0</v>
      </c>
      <c r="BN41" s="39">
        <v>1832006</v>
      </c>
      <c r="BO41" s="42"/>
      <c r="BP41" s="56"/>
      <c r="BQ41" s="57"/>
      <c r="BR41" s="57">
        <f t="shared" si="24"/>
        <v>0</v>
      </c>
      <c r="BS41" s="58"/>
      <c r="BT41" s="59"/>
      <c r="BV41" s="56"/>
      <c r="BW41" s="57"/>
      <c r="BX41" s="14">
        <f t="shared" si="21"/>
        <v>0</v>
      </c>
      <c r="BY41" s="67"/>
      <c r="BZ41" s="59"/>
    </row>
    <row r="42" spans="1:78" x14ac:dyDescent="0.25">
      <c r="A42" s="116">
        <v>36</v>
      </c>
      <c r="B42" s="117">
        <v>1452</v>
      </c>
      <c r="C42" s="117">
        <v>75129507</v>
      </c>
      <c r="D42" s="117">
        <v>691000093</v>
      </c>
      <c r="E42" s="117">
        <v>3122</v>
      </c>
      <c r="F42" s="118" t="s">
        <v>60</v>
      </c>
      <c r="G42" s="13"/>
      <c r="H42" s="14"/>
      <c r="I42" s="14"/>
      <c r="J42" s="14"/>
      <c r="K42" s="14"/>
      <c r="L42" s="15">
        <f t="shared" si="1"/>
        <v>0</v>
      </c>
      <c r="M42" s="19"/>
      <c r="N42" s="16"/>
      <c r="O42" s="14"/>
      <c r="P42" s="14"/>
      <c r="Q42" s="14"/>
      <c r="R42" s="14"/>
      <c r="S42" s="15">
        <f t="shared" si="2"/>
        <v>0</v>
      </c>
      <c r="T42" s="16">
        <v>1836000</v>
      </c>
      <c r="U42" s="14"/>
      <c r="V42" s="14">
        <v>620568</v>
      </c>
      <c r="W42" s="14">
        <v>18360</v>
      </c>
      <c r="X42" s="14">
        <v>153410</v>
      </c>
      <c r="Y42" s="15">
        <f t="shared" si="3"/>
        <v>2628338</v>
      </c>
      <c r="Z42" s="25">
        <v>5.1161000000000003</v>
      </c>
      <c r="AA42" s="16"/>
      <c r="AB42" s="14"/>
      <c r="AC42" s="14"/>
      <c r="AD42" s="14"/>
      <c r="AE42" s="14"/>
      <c r="AF42" s="15">
        <f t="shared" si="4"/>
        <v>0</v>
      </c>
      <c r="AG42" s="88"/>
      <c r="AH42" s="57"/>
      <c r="AI42" s="57"/>
      <c r="AJ42" s="57"/>
      <c r="AK42" s="57"/>
      <c r="AL42" s="15">
        <f t="shared" si="5"/>
        <v>0</v>
      </c>
      <c r="AM42" s="16"/>
      <c r="AN42" s="14"/>
      <c r="AO42" s="14"/>
      <c r="AP42" s="14"/>
      <c r="AQ42" s="14"/>
      <c r="AR42" s="15">
        <f t="shared" si="6"/>
        <v>0</v>
      </c>
      <c r="AS42" s="56">
        <f t="shared" si="7"/>
        <v>1836000</v>
      </c>
      <c r="AT42" s="57">
        <f t="shared" si="8"/>
        <v>0</v>
      </c>
      <c r="AU42" s="57">
        <f t="shared" si="9"/>
        <v>620568</v>
      </c>
      <c r="AV42" s="57">
        <f t="shared" si="10"/>
        <v>18360</v>
      </c>
      <c r="AW42" s="57">
        <f t="shared" si="11"/>
        <v>153410</v>
      </c>
      <c r="AX42" s="39">
        <f t="shared" si="12"/>
        <v>2628338</v>
      </c>
      <c r="AY42" s="56">
        <f t="shared" si="13"/>
        <v>0</v>
      </c>
      <c r="AZ42" s="57">
        <f t="shared" si="14"/>
        <v>0</v>
      </c>
      <c r="BA42" s="57">
        <f t="shared" si="15"/>
        <v>0</v>
      </c>
      <c r="BB42" s="57">
        <f t="shared" si="16"/>
        <v>0</v>
      </c>
      <c r="BC42" s="57">
        <f t="shared" si="17"/>
        <v>0</v>
      </c>
      <c r="BD42" s="39">
        <f t="shared" si="18"/>
        <v>0</v>
      </c>
      <c r="BE42" s="5"/>
      <c r="BF42" s="16"/>
      <c r="BG42" s="14"/>
      <c r="BH42" s="14"/>
      <c r="BI42" s="14"/>
      <c r="BJ42" s="14"/>
      <c r="BK42" s="14">
        <f t="shared" si="25"/>
        <v>0</v>
      </c>
      <c r="BL42" s="73"/>
      <c r="BM42" s="14"/>
      <c r="BN42" s="39"/>
      <c r="BO42" s="5"/>
      <c r="BP42" s="56">
        <v>1791449.18</v>
      </c>
      <c r="BQ42" s="57">
        <v>426413.22</v>
      </c>
      <c r="BR42" s="57">
        <f t="shared" si="24"/>
        <v>2217862.4</v>
      </c>
      <c r="BS42" s="58" t="s">
        <v>102</v>
      </c>
      <c r="BT42" s="59">
        <v>45827</v>
      </c>
      <c r="BV42" s="56"/>
      <c r="BW42" s="57"/>
      <c r="BX42" s="14">
        <f t="shared" si="21"/>
        <v>0</v>
      </c>
      <c r="BY42" s="67"/>
      <c r="BZ42" s="59"/>
    </row>
    <row r="43" spans="1:78" x14ac:dyDescent="0.25">
      <c r="A43" s="116">
        <v>37</v>
      </c>
      <c r="B43" s="117">
        <v>1455</v>
      </c>
      <c r="C43" s="117">
        <v>46748059</v>
      </c>
      <c r="D43" s="117">
        <v>600023401</v>
      </c>
      <c r="E43" s="117">
        <v>3114</v>
      </c>
      <c r="F43" s="118" t="s">
        <v>61</v>
      </c>
      <c r="G43" s="13"/>
      <c r="H43" s="14"/>
      <c r="I43" s="14"/>
      <c r="J43" s="14"/>
      <c r="K43" s="14"/>
      <c r="L43" s="15">
        <f t="shared" si="1"/>
        <v>0</v>
      </c>
      <c r="M43" s="19"/>
      <c r="N43" s="16"/>
      <c r="O43" s="14"/>
      <c r="P43" s="14"/>
      <c r="Q43" s="14"/>
      <c r="R43" s="14"/>
      <c r="S43" s="15">
        <f t="shared" si="2"/>
        <v>0</v>
      </c>
      <c r="T43" s="16">
        <v>959639</v>
      </c>
      <c r="U43" s="14"/>
      <c r="V43" s="14">
        <v>324358</v>
      </c>
      <c r="W43" s="14">
        <v>9596</v>
      </c>
      <c r="X43" s="14">
        <v>99270</v>
      </c>
      <c r="Y43" s="15">
        <f t="shared" si="3"/>
        <v>1392863</v>
      </c>
      <c r="Z43" s="25">
        <v>2.9863</v>
      </c>
      <c r="AA43" s="16"/>
      <c r="AB43" s="14"/>
      <c r="AC43" s="14"/>
      <c r="AD43" s="14"/>
      <c r="AE43" s="14"/>
      <c r="AF43" s="15">
        <f t="shared" si="4"/>
        <v>0</v>
      </c>
      <c r="AG43" s="88"/>
      <c r="AH43" s="57"/>
      <c r="AI43" s="57"/>
      <c r="AJ43" s="57"/>
      <c r="AK43" s="57"/>
      <c r="AL43" s="15">
        <f t="shared" si="5"/>
        <v>0</v>
      </c>
      <c r="AM43" s="16"/>
      <c r="AN43" s="14"/>
      <c r="AO43" s="14"/>
      <c r="AP43" s="14"/>
      <c r="AQ43" s="14"/>
      <c r="AR43" s="15">
        <f t="shared" si="6"/>
        <v>0</v>
      </c>
      <c r="AS43" s="56">
        <f t="shared" si="7"/>
        <v>959639</v>
      </c>
      <c r="AT43" s="57">
        <f t="shared" si="8"/>
        <v>0</v>
      </c>
      <c r="AU43" s="57">
        <f t="shared" si="9"/>
        <v>324358</v>
      </c>
      <c r="AV43" s="57">
        <f t="shared" si="10"/>
        <v>9596</v>
      </c>
      <c r="AW43" s="57">
        <f t="shared" si="11"/>
        <v>99270</v>
      </c>
      <c r="AX43" s="39">
        <f t="shared" si="12"/>
        <v>1392863</v>
      </c>
      <c r="AY43" s="56">
        <f t="shared" si="13"/>
        <v>0</v>
      </c>
      <c r="AZ43" s="57">
        <f t="shared" si="14"/>
        <v>0</v>
      </c>
      <c r="BA43" s="57">
        <f t="shared" si="15"/>
        <v>0</v>
      </c>
      <c r="BB43" s="57">
        <f t="shared" si="16"/>
        <v>0</v>
      </c>
      <c r="BC43" s="57">
        <f t="shared" si="17"/>
        <v>0</v>
      </c>
      <c r="BD43" s="39">
        <f t="shared" si="18"/>
        <v>0</v>
      </c>
      <c r="BE43" s="5"/>
      <c r="BF43" s="16"/>
      <c r="BG43" s="14"/>
      <c r="BH43" s="14"/>
      <c r="BI43" s="14"/>
      <c r="BJ43" s="14"/>
      <c r="BK43" s="14">
        <f t="shared" si="25"/>
        <v>0</v>
      </c>
      <c r="BL43" s="73"/>
      <c r="BM43" s="14"/>
      <c r="BN43" s="39"/>
      <c r="BO43" s="5"/>
      <c r="BP43" s="56">
        <v>713733.72</v>
      </c>
      <c r="BQ43" s="57">
        <v>169887.87</v>
      </c>
      <c r="BR43" s="57">
        <f t="shared" si="24"/>
        <v>883621.59</v>
      </c>
      <c r="BS43" s="58" t="s">
        <v>125</v>
      </c>
      <c r="BT43" s="59">
        <v>45938</v>
      </c>
      <c r="BV43" s="56"/>
      <c r="BW43" s="57"/>
      <c r="BX43" s="14">
        <f t="shared" si="21"/>
        <v>0</v>
      </c>
      <c r="BY43" s="67"/>
      <c r="BZ43" s="59"/>
    </row>
    <row r="44" spans="1:78" x14ac:dyDescent="0.25">
      <c r="A44" s="116">
        <v>38</v>
      </c>
      <c r="B44" s="117">
        <v>1456</v>
      </c>
      <c r="C44" s="117">
        <v>46749799</v>
      </c>
      <c r="D44" s="117">
        <v>600023427</v>
      </c>
      <c r="E44" s="117">
        <v>3114</v>
      </c>
      <c r="F44" s="118" t="s">
        <v>105</v>
      </c>
      <c r="G44" s="13"/>
      <c r="H44" s="14"/>
      <c r="I44" s="14"/>
      <c r="J44" s="14"/>
      <c r="K44" s="14"/>
      <c r="L44" s="15">
        <f t="shared" si="1"/>
        <v>0</v>
      </c>
      <c r="M44" s="19"/>
      <c r="N44" s="16"/>
      <c r="O44" s="14"/>
      <c r="P44" s="14"/>
      <c r="Q44" s="14"/>
      <c r="R44" s="14"/>
      <c r="S44" s="15">
        <f t="shared" si="2"/>
        <v>0</v>
      </c>
      <c r="T44" s="16">
        <v>1287229</v>
      </c>
      <c r="U44" s="14"/>
      <c r="V44" s="14">
        <v>435083</v>
      </c>
      <c r="W44" s="14">
        <v>12872</v>
      </c>
      <c r="X44" s="14">
        <v>137199</v>
      </c>
      <c r="Y44" s="15">
        <f t="shared" si="3"/>
        <v>1872383</v>
      </c>
      <c r="Z44" s="25">
        <v>4.1141999999999994</v>
      </c>
      <c r="AA44" s="16"/>
      <c r="AB44" s="14"/>
      <c r="AC44" s="14"/>
      <c r="AD44" s="14"/>
      <c r="AE44" s="14"/>
      <c r="AF44" s="15">
        <f t="shared" si="4"/>
        <v>0</v>
      </c>
      <c r="AG44" s="88"/>
      <c r="AH44" s="57"/>
      <c r="AI44" s="57"/>
      <c r="AJ44" s="57"/>
      <c r="AK44" s="57"/>
      <c r="AL44" s="15">
        <f t="shared" si="5"/>
        <v>0</v>
      </c>
      <c r="AM44" s="16"/>
      <c r="AN44" s="14"/>
      <c r="AO44" s="14"/>
      <c r="AP44" s="14"/>
      <c r="AQ44" s="14"/>
      <c r="AR44" s="15">
        <f t="shared" si="6"/>
        <v>0</v>
      </c>
      <c r="AS44" s="56">
        <f t="shared" si="7"/>
        <v>1287229</v>
      </c>
      <c r="AT44" s="57">
        <f t="shared" si="8"/>
        <v>0</v>
      </c>
      <c r="AU44" s="57">
        <f t="shared" si="9"/>
        <v>435083</v>
      </c>
      <c r="AV44" s="57">
        <f t="shared" si="10"/>
        <v>12872</v>
      </c>
      <c r="AW44" s="57">
        <f t="shared" si="11"/>
        <v>137199</v>
      </c>
      <c r="AX44" s="39">
        <f t="shared" si="12"/>
        <v>1872383</v>
      </c>
      <c r="AY44" s="56">
        <f t="shared" si="13"/>
        <v>0</v>
      </c>
      <c r="AZ44" s="57">
        <f t="shared" si="14"/>
        <v>0</v>
      </c>
      <c r="BA44" s="57">
        <f t="shared" si="15"/>
        <v>0</v>
      </c>
      <c r="BB44" s="57">
        <f t="shared" si="16"/>
        <v>0</v>
      </c>
      <c r="BC44" s="57">
        <f t="shared" si="17"/>
        <v>0</v>
      </c>
      <c r="BD44" s="39">
        <f t="shared" si="18"/>
        <v>0</v>
      </c>
      <c r="BE44" s="5"/>
      <c r="BF44" s="16">
        <v>0</v>
      </c>
      <c r="BG44" s="14">
        <v>181545</v>
      </c>
      <c r="BH44" s="14">
        <v>0</v>
      </c>
      <c r="BI44" s="14">
        <v>0</v>
      </c>
      <c r="BJ44" s="14">
        <v>818455</v>
      </c>
      <c r="BK44" s="14">
        <f t="shared" si="25"/>
        <v>1000000</v>
      </c>
      <c r="BL44" s="73">
        <v>45764</v>
      </c>
      <c r="BM44" s="14">
        <v>0</v>
      </c>
      <c r="BN44" s="39">
        <v>2752970</v>
      </c>
      <c r="BO44" s="42"/>
      <c r="BP44" s="56">
        <v>871267.62</v>
      </c>
      <c r="BQ44" s="57">
        <v>207385.18</v>
      </c>
      <c r="BR44" s="57">
        <f t="shared" si="24"/>
        <v>1078652.8</v>
      </c>
      <c r="BS44" s="58" t="s">
        <v>128</v>
      </c>
      <c r="BT44" s="59">
        <v>45967</v>
      </c>
      <c r="BV44" s="56"/>
      <c r="BW44" s="57"/>
      <c r="BX44" s="14">
        <f t="shared" si="21"/>
        <v>0</v>
      </c>
      <c r="BY44" s="67"/>
      <c r="BZ44" s="59"/>
    </row>
    <row r="45" spans="1:78" x14ac:dyDescent="0.25">
      <c r="A45" s="116">
        <v>39</v>
      </c>
      <c r="B45" s="117">
        <v>1457</v>
      </c>
      <c r="C45" s="117">
        <v>60254190</v>
      </c>
      <c r="D45" s="117">
        <v>600023389</v>
      </c>
      <c r="E45" s="117">
        <v>3114</v>
      </c>
      <c r="F45" s="118" t="s">
        <v>62</v>
      </c>
      <c r="G45" s="13"/>
      <c r="H45" s="14"/>
      <c r="I45" s="14"/>
      <c r="J45" s="14"/>
      <c r="K45" s="14"/>
      <c r="L45" s="15">
        <f t="shared" si="1"/>
        <v>0</v>
      </c>
      <c r="M45" s="19"/>
      <c r="N45" s="16"/>
      <c r="O45" s="14"/>
      <c r="P45" s="14"/>
      <c r="Q45" s="14"/>
      <c r="R45" s="14"/>
      <c r="S45" s="15">
        <f t="shared" si="2"/>
        <v>0</v>
      </c>
      <c r="T45" s="16">
        <v>814149</v>
      </c>
      <c r="U45" s="14"/>
      <c r="V45" s="14">
        <v>275182</v>
      </c>
      <c r="W45" s="14">
        <v>8141</v>
      </c>
      <c r="X45" s="14">
        <v>89470</v>
      </c>
      <c r="Y45" s="15">
        <f t="shared" si="3"/>
        <v>1186942</v>
      </c>
      <c r="Z45" s="25">
        <v>2.4697</v>
      </c>
      <c r="AA45" s="16"/>
      <c r="AB45" s="14"/>
      <c r="AC45" s="14"/>
      <c r="AD45" s="14"/>
      <c r="AE45" s="14"/>
      <c r="AF45" s="15">
        <f t="shared" si="4"/>
        <v>0</v>
      </c>
      <c r="AG45" s="88"/>
      <c r="AH45" s="57"/>
      <c r="AI45" s="57"/>
      <c r="AJ45" s="57"/>
      <c r="AK45" s="57"/>
      <c r="AL45" s="15">
        <f t="shared" si="5"/>
        <v>0</v>
      </c>
      <c r="AM45" s="16"/>
      <c r="AN45" s="14"/>
      <c r="AO45" s="14"/>
      <c r="AP45" s="14"/>
      <c r="AQ45" s="14"/>
      <c r="AR45" s="15">
        <f t="shared" si="6"/>
        <v>0</v>
      </c>
      <c r="AS45" s="56">
        <f t="shared" si="7"/>
        <v>814149</v>
      </c>
      <c r="AT45" s="57">
        <f t="shared" si="8"/>
        <v>0</v>
      </c>
      <c r="AU45" s="57">
        <f t="shared" si="9"/>
        <v>275182</v>
      </c>
      <c r="AV45" s="57">
        <f t="shared" si="10"/>
        <v>8141</v>
      </c>
      <c r="AW45" s="57">
        <f t="shared" si="11"/>
        <v>89470</v>
      </c>
      <c r="AX45" s="39">
        <f t="shared" si="12"/>
        <v>1186942</v>
      </c>
      <c r="AY45" s="56">
        <f t="shared" si="13"/>
        <v>0</v>
      </c>
      <c r="AZ45" s="57">
        <f t="shared" si="14"/>
        <v>0</v>
      </c>
      <c r="BA45" s="57">
        <f t="shared" si="15"/>
        <v>0</v>
      </c>
      <c r="BB45" s="57">
        <f t="shared" si="16"/>
        <v>0</v>
      </c>
      <c r="BC45" s="57">
        <f t="shared" si="17"/>
        <v>0</v>
      </c>
      <c r="BD45" s="39">
        <f t="shared" si="18"/>
        <v>0</v>
      </c>
      <c r="BE45" s="5"/>
      <c r="BF45" s="16"/>
      <c r="BG45" s="14"/>
      <c r="BH45" s="14"/>
      <c r="BI45" s="14"/>
      <c r="BJ45" s="14"/>
      <c r="BK45" s="14">
        <f t="shared" si="25"/>
        <v>0</v>
      </c>
      <c r="BL45" s="73"/>
      <c r="BM45" s="14"/>
      <c r="BN45" s="39"/>
      <c r="BO45" s="5"/>
      <c r="BP45" s="56">
        <v>495781.77</v>
      </c>
      <c r="BQ45" s="57">
        <v>118009.43</v>
      </c>
      <c r="BR45" s="57">
        <f t="shared" si="24"/>
        <v>613791.19999999995</v>
      </c>
      <c r="BS45" s="58" t="s">
        <v>112</v>
      </c>
      <c r="BT45" s="59">
        <v>45889</v>
      </c>
      <c r="BV45" s="56"/>
      <c r="BW45" s="57"/>
      <c r="BX45" s="14">
        <f t="shared" si="21"/>
        <v>0</v>
      </c>
      <c r="BY45" s="67"/>
      <c r="BZ45" s="59"/>
    </row>
    <row r="46" spans="1:78" x14ac:dyDescent="0.25">
      <c r="A46" s="116">
        <v>40</v>
      </c>
      <c r="B46" s="117">
        <v>1459</v>
      </c>
      <c r="C46" s="117">
        <v>70842922</v>
      </c>
      <c r="D46" s="117">
        <v>600023133</v>
      </c>
      <c r="E46" s="117">
        <v>3114</v>
      </c>
      <c r="F46" s="118" t="s">
        <v>63</v>
      </c>
      <c r="G46" s="13"/>
      <c r="H46" s="14"/>
      <c r="I46" s="14"/>
      <c r="J46" s="14"/>
      <c r="K46" s="14"/>
      <c r="L46" s="15">
        <f t="shared" si="1"/>
        <v>0</v>
      </c>
      <c r="M46" s="19"/>
      <c r="N46" s="16"/>
      <c r="O46" s="14"/>
      <c r="P46" s="14"/>
      <c r="Q46" s="14"/>
      <c r="R46" s="14"/>
      <c r="S46" s="15">
        <f t="shared" si="2"/>
        <v>0</v>
      </c>
      <c r="T46" s="16">
        <v>257295</v>
      </c>
      <c r="U46" s="14"/>
      <c r="V46" s="14">
        <v>86966</v>
      </c>
      <c r="W46" s="14">
        <v>2573</v>
      </c>
      <c r="X46" s="14">
        <v>11348</v>
      </c>
      <c r="Y46" s="15">
        <f t="shared" si="3"/>
        <v>358182</v>
      </c>
      <c r="Z46" s="25">
        <v>0.78129999999999999</v>
      </c>
      <c r="AA46" s="16"/>
      <c r="AB46" s="14"/>
      <c r="AC46" s="14"/>
      <c r="AD46" s="14"/>
      <c r="AE46" s="14"/>
      <c r="AF46" s="15">
        <f t="shared" si="4"/>
        <v>0</v>
      </c>
      <c r="AG46" s="88"/>
      <c r="AH46" s="57"/>
      <c r="AI46" s="57"/>
      <c r="AJ46" s="57"/>
      <c r="AK46" s="57"/>
      <c r="AL46" s="15">
        <f t="shared" si="5"/>
        <v>0</v>
      </c>
      <c r="AM46" s="16"/>
      <c r="AN46" s="14"/>
      <c r="AO46" s="14"/>
      <c r="AP46" s="14"/>
      <c r="AQ46" s="14"/>
      <c r="AR46" s="15">
        <f t="shared" si="6"/>
        <v>0</v>
      </c>
      <c r="AS46" s="56">
        <f t="shared" si="7"/>
        <v>257295</v>
      </c>
      <c r="AT46" s="57">
        <f t="shared" si="8"/>
        <v>0</v>
      </c>
      <c r="AU46" s="57">
        <f t="shared" si="9"/>
        <v>86966</v>
      </c>
      <c r="AV46" s="57">
        <f t="shared" si="10"/>
        <v>2573</v>
      </c>
      <c r="AW46" s="57">
        <f t="shared" si="11"/>
        <v>11348</v>
      </c>
      <c r="AX46" s="39">
        <f t="shared" si="12"/>
        <v>358182</v>
      </c>
      <c r="AY46" s="56">
        <f t="shared" si="13"/>
        <v>0</v>
      </c>
      <c r="AZ46" s="57">
        <f t="shared" si="14"/>
        <v>0</v>
      </c>
      <c r="BA46" s="57">
        <f t="shared" si="15"/>
        <v>0</v>
      </c>
      <c r="BB46" s="57">
        <f t="shared" si="16"/>
        <v>0</v>
      </c>
      <c r="BC46" s="57">
        <f t="shared" si="17"/>
        <v>0</v>
      </c>
      <c r="BD46" s="39">
        <f t="shared" si="18"/>
        <v>0</v>
      </c>
      <c r="BE46" s="5"/>
      <c r="BF46" s="16"/>
      <c r="BG46" s="14"/>
      <c r="BH46" s="14"/>
      <c r="BI46" s="14"/>
      <c r="BJ46" s="14"/>
      <c r="BK46" s="14">
        <f t="shared" si="25"/>
        <v>0</v>
      </c>
      <c r="BL46" s="73"/>
      <c r="BM46" s="14"/>
      <c r="BN46" s="39"/>
      <c r="BO46" s="5"/>
      <c r="BP46" s="56"/>
      <c r="BQ46" s="57"/>
      <c r="BR46" s="57">
        <f t="shared" si="24"/>
        <v>0</v>
      </c>
      <c r="BS46" s="58"/>
      <c r="BT46" s="59"/>
      <c r="BV46" s="56"/>
      <c r="BW46" s="57"/>
      <c r="BX46" s="14">
        <f t="shared" si="21"/>
        <v>0</v>
      </c>
      <c r="BY46" s="67"/>
      <c r="BZ46" s="59"/>
    </row>
    <row r="47" spans="1:78" x14ac:dyDescent="0.25">
      <c r="A47" s="116">
        <v>41</v>
      </c>
      <c r="B47" s="117">
        <v>1460</v>
      </c>
      <c r="C47" s="117">
        <v>70972826</v>
      </c>
      <c r="D47" s="117">
        <v>600171523</v>
      </c>
      <c r="E47" s="117">
        <v>3114</v>
      </c>
      <c r="F47" s="118" t="s">
        <v>81</v>
      </c>
      <c r="G47" s="13"/>
      <c r="H47" s="14"/>
      <c r="I47" s="14"/>
      <c r="J47" s="14"/>
      <c r="K47" s="14"/>
      <c r="L47" s="15">
        <f t="shared" si="1"/>
        <v>0</v>
      </c>
      <c r="M47" s="19"/>
      <c r="N47" s="16"/>
      <c r="O47" s="14"/>
      <c r="P47" s="14"/>
      <c r="Q47" s="14"/>
      <c r="R47" s="14"/>
      <c r="S47" s="15">
        <f t="shared" si="2"/>
        <v>0</v>
      </c>
      <c r="T47" s="16">
        <v>290690</v>
      </c>
      <c r="U47" s="14"/>
      <c r="V47" s="14">
        <v>98253</v>
      </c>
      <c r="W47" s="14">
        <v>2907</v>
      </c>
      <c r="X47" s="14">
        <v>17584</v>
      </c>
      <c r="Y47" s="15">
        <f t="shared" si="3"/>
        <v>409434</v>
      </c>
      <c r="Z47" s="25">
        <v>0.84109999999999996</v>
      </c>
      <c r="AA47" s="16">
        <v>290690</v>
      </c>
      <c r="AB47" s="14"/>
      <c r="AC47" s="14">
        <v>98253</v>
      </c>
      <c r="AD47" s="14">
        <v>2907</v>
      </c>
      <c r="AE47" s="14">
        <v>17584</v>
      </c>
      <c r="AF47" s="15">
        <f t="shared" si="4"/>
        <v>409434</v>
      </c>
      <c r="AG47" s="88"/>
      <c r="AH47" s="57"/>
      <c r="AI47" s="57"/>
      <c r="AJ47" s="57"/>
      <c r="AK47" s="57"/>
      <c r="AL47" s="15">
        <f t="shared" si="5"/>
        <v>0</v>
      </c>
      <c r="AM47" s="16"/>
      <c r="AN47" s="14"/>
      <c r="AO47" s="14"/>
      <c r="AP47" s="14"/>
      <c r="AQ47" s="14"/>
      <c r="AR47" s="15">
        <f t="shared" si="6"/>
        <v>0</v>
      </c>
      <c r="AS47" s="56">
        <f t="shared" si="7"/>
        <v>290690</v>
      </c>
      <c r="AT47" s="57">
        <f t="shared" si="8"/>
        <v>0</v>
      </c>
      <c r="AU47" s="57">
        <f t="shared" si="9"/>
        <v>98253</v>
      </c>
      <c r="AV47" s="57">
        <f t="shared" si="10"/>
        <v>2907</v>
      </c>
      <c r="AW47" s="57">
        <f t="shared" si="11"/>
        <v>17584</v>
      </c>
      <c r="AX47" s="39">
        <f t="shared" si="12"/>
        <v>409434</v>
      </c>
      <c r="AY47" s="56">
        <f t="shared" si="13"/>
        <v>290690</v>
      </c>
      <c r="AZ47" s="57">
        <f t="shared" si="14"/>
        <v>0</v>
      </c>
      <c r="BA47" s="57">
        <f t="shared" si="15"/>
        <v>98253</v>
      </c>
      <c r="BB47" s="57">
        <f t="shared" si="16"/>
        <v>2907</v>
      </c>
      <c r="BC47" s="57">
        <f t="shared" si="17"/>
        <v>17584</v>
      </c>
      <c r="BD47" s="39">
        <f t="shared" si="18"/>
        <v>409434</v>
      </c>
      <c r="BE47" s="5"/>
      <c r="BF47" s="16"/>
      <c r="BG47" s="14"/>
      <c r="BH47" s="14"/>
      <c r="BI47" s="14"/>
      <c r="BJ47" s="14"/>
      <c r="BK47" s="14">
        <f t="shared" si="25"/>
        <v>0</v>
      </c>
      <c r="BL47" s="73"/>
      <c r="BM47" s="14"/>
      <c r="BN47" s="39"/>
      <c r="BO47" s="5"/>
      <c r="BP47" s="56"/>
      <c r="BQ47" s="57"/>
      <c r="BR47" s="57">
        <f t="shared" si="24"/>
        <v>0</v>
      </c>
      <c r="BS47" s="58"/>
      <c r="BT47" s="59"/>
      <c r="BV47" s="56"/>
      <c r="BW47" s="57"/>
      <c r="BX47" s="14">
        <f t="shared" si="21"/>
        <v>0</v>
      </c>
      <c r="BY47" s="67"/>
      <c r="BZ47" s="59"/>
    </row>
    <row r="48" spans="1:78" x14ac:dyDescent="0.25">
      <c r="A48" s="116">
        <v>42</v>
      </c>
      <c r="B48" s="117">
        <v>1462</v>
      </c>
      <c r="C48" s="117">
        <v>60254301</v>
      </c>
      <c r="D48" s="117">
        <v>600023320</v>
      </c>
      <c r="E48" s="117">
        <v>3114</v>
      </c>
      <c r="F48" s="118" t="s">
        <v>64</v>
      </c>
      <c r="G48" s="13"/>
      <c r="H48" s="14"/>
      <c r="I48" s="14"/>
      <c r="J48" s="14"/>
      <c r="K48" s="14"/>
      <c r="L48" s="15">
        <f t="shared" si="1"/>
        <v>0</v>
      </c>
      <c r="M48" s="19"/>
      <c r="N48" s="16"/>
      <c r="O48" s="14"/>
      <c r="P48" s="14"/>
      <c r="Q48" s="14"/>
      <c r="R48" s="14"/>
      <c r="S48" s="15">
        <f t="shared" si="2"/>
        <v>0</v>
      </c>
      <c r="T48" s="16">
        <v>486581</v>
      </c>
      <c r="U48" s="14"/>
      <c r="V48" s="14">
        <v>164464</v>
      </c>
      <c r="W48" s="14">
        <v>4866</v>
      </c>
      <c r="X48" s="14">
        <v>49744</v>
      </c>
      <c r="Y48" s="15">
        <f t="shared" si="3"/>
        <v>705655</v>
      </c>
      <c r="Z48" s="25">
        <v>1.4193</v>
      </c>
      <c r="AA48" s="16"/>
      <c r="AB48" s="14"/>
      <c r="AC48" s="14"/>
      <c r="AD48" s="14"/>
      <c r="AE48" s="14"/>
      <c r="AF48" s="15">
        <f t="shared" si="4"/>
        <v>0</v>
      </c>
      <c r="AG48" s="88"/>
      <c r="AH48" s="57"/>
      <c r="AI48" s="57"/>
      <c r="AJ48" s="57"/>
      <c r="AK48" s="57"/>
      <c r="AL48" s="15">
        <f t="shared" si="5"/>
        <v>0</v>
      </c>
      <c r="AM48" s="16"/>
      <c r="AN48" s="14"/>
      <c r="AO48" s="14"/>
      <c r="AP48" s="14"/>
      <c r="AQ48" s="14"/>
      <c r="AR48" s="15">
        <f t="shared" si="6"/>
        <v>0</v>
      </c>
      <c r="AS48" s="56">
        <f t="shared" si="7"/>
        <v>486581</v>
      </c>
      <c r="AT48" s="57">
        <f t="shared" si="8"/>
        <v>0</v>
      </c>
      <c r="AU48" s="57">
        <f t="shared" si="9"/>
        <v>164464</v>
      </c>
      <c r="AV48" s="57">
        <f t="shared" si="10"/>
        <v>4866</v>
      </c>
      <c r="AW48" s="57">
        <f t="shared" si="11"/>
        <v>49744</v>
      </c>
      <c r="AX48" s="39">
        <f t="shared" si="12"/>
        <v>705655</v>
      </c>
      <c r="AY48" s="56">
        <f t="shared" si="13"/>
        <v>0</v>
      </c>
      <c r="AZ48" s="57">
        <f t="shared" si="14"/>
        <v>0</v>
      </c>
      <c r="BA48" s="57">
        <f t="shared" si="15"/>
        <v>0</v>
      </c>
      <c r="BB48" s="57">
        <f t="shared" si="16"/>
        <v>0</v>
      </c>
      <c r="BC48" s="57">
        <f t="shared" si="17"/>
        <v>0</v>
      </c>
      <c r="BD48" s="39">
        <f t="shared" si="18"/>
        <v>0</v>
      </c>
      <c r="BE48" s="5"/>
      <c r="BF48" s="16">
        <v>287923</v>
      </c>
      <c r="BG48" s="14">
        <v>119522</v>
      </c>
      <c r="BH48" s="14">
        <v>19782</v>
      </c>
      <c r="BI48" s="14">
        <v>2879</v>
      </c>
      <c r="BJ48" s="14">
        <v>0</v>
      </c>
      <c r="BK48" s="14">
        <f t="shared" si="25"/>
        <v>430106</v>
      </c>
      <c r="BL48" s="73">
        <v>45734</v>
      </c>
      <c r="BM48" s="14">
        <v>1.2</v>
      </c>
      <c r="BN48" s="39">
        <v>2409728</v>
      </c>
      <c r="BO48" s="42"/>
      <c r="BP48" s="56">
        <v>378862.18</v>
      </c>
      <c r="BQ48" s="57">
        <v>90179.41</v>
      </c>
      <c r="BR48" s="57">
        <f t="shared" si="24"/>
        <v>469041.58999999997</v>
      </c>
      <c r="BS48" s="58" t="s">
        <v>93</v>
      </c>
      <c r="BT48" s="59">
        <v>45734</v>
      </c>
      <c r="BV48" s="56"/>
      <c r="BW48" s="57"/>
      <c r="BX48" s="14">
        <f t="shared" si="21"/>
        <v>0</v>
      </c>
      <c r="BY48" s="67"/>
      <c r="BZ48" s="59"/>
    </row>
    <row r="49" spans="1:78" x14ac:dyDescent="0.25">
      <c r="A49" s="116">
        <v>43</v>
      </c>
      <c r="B49" s="117">
        <v>1463</v>
      </c>
      <c r="C49" s="117">
        <v>60254238</v>
      </c>
      <c r="D49" s="117">
        <v>600023354</v>
      </c>
      <c r="E49" s="117">
        <v>3114</v>
      </c>
      <c r="F49" s="118" t="s">
        <v>65</v>
      </c>
      <c r="G49" s="13"/>
      <c r="H49" s="14"/>
      <c r="I49" s="14"/>
      <c r="J49" s="14"/>
      <c r="K49" s="14"/>
      <c r="L49" s="15">
        <f t="shared" si="1"/>
        <v>0</v>
      </c>
      <c r="M49" s="19"/>
      <c r="N49" s="16"/>
      <c r="O49" s="14"/>
      <c r="P49" s="14"/>
      <c r="Q49" s="14"/>
      <c r="R49" s="14"/>
      <c r="S49" s="15">
        <f t="shared" si="2"/>
        <v>0</v>
      </c>
      <c r="T49" s="16">
        <v>400536</v>
      </c>
      <c r="U49" s="14"/>
      <c r="V49" s="14">
        <v>135381</v>
      </c>
      <c r="W49" s="14">
        <v>4005</v>
      </c>
      <c r="X49" s="14">
        <v>37933</v>
      </c>
      <c r="Y49" s="15">
        <f t="shared" si="3"/>
        <v>577855</v>
      </c>
      <c r="Z49" s="25">
        <v>1.1686999999999999</v>
      </c>
      <c r="AA49" s="16"/>
      <c r="AB49" s="14"/>
      <c r="AC49" s="14"/>
      <c r="AD49" s="14"/>
      <c r="AE49" s="14"/>
      <c r="AF49" s="15">
        <f t="shared" si="4"/>
        <v>0</v>
      </c>
      <c r="AG49" s="88"/>
      <c r="AH49" s="57"/>
      <c r="AI49" s="57"/>
      <c r="AJ49" s="57"/>
      <c r="AK49" s="57"/>
      <c r="AL49" s="15">
        <f t="shared" si="5"/>
        <v>0</v>
      </c>
      <c r="AM49" s="16"/>
      <c r="AN49" s="14"/>
      <c r="AO49" s="14"/>
      <c r="AP49" s="14"/>
      <c r="AQ49" s="14"/>
      <c r="AR49" s="15">
        <f t="shared" si="6"/>
        <v>0</v>
      </c>
      <c r="AS49" s="56">
        <f t="shared" si="7"/>
        <v>400536</v>
      </c>
      <c r="AT49" s="57">
        <f t="shared" si="8"/>
        <v>0</v>
      </c>
      <c r="AU49" s="57">
        <f t="shared" si="9"/>
        <v>135381</v>
      </c>
      <c r="AV49" s="57">
        <f t="shared" si="10"/>
        <v>4005</v>
      </c>
      <c r="AW49" s="57">
        <f t="shared" si="11"/>
        <v>37933</v>
      </c>
      <c r="AX49" s="39">
        <f t="shared" si="12"/>
        <v>577855</v>
      </c>
      <c r="AY49" s="56">
        <f t="shared" si="13"/>
        <v>0</v>
      </c>
      <c r="AZ49" s="57">
        <f t="shared" si="14"/>
        <v>0</v>
      </c>
      <c r="BA49" s="57">
        <f t="shared" si="15"/>
        <v>0</v>
      </c>
      <c r="BB49" s="57">
        <f t="shared" si="16"/>
        <v>0</v>
      </c>
      <c r="BC49" s="57">
        <f t="shared" si="17"/>
        <v>0</v>
      </c>
      <c r="BD49" s="39">
        <f t="shared" si="18"/>
        <v>0</v>
      </c>
      <c r="BE49" s="5"/>
      <c r="BF49" s="16">
        <v>158644</v>
      </c>
      <c r="BG49" s="14">
        <v>0</v>
      </c>
      <c r="BH49" s="14">
        <v>53622</v>
      </c>
      <c r="BI49" s="14">
        <v>1586</v>
      </c>
      <c r="BJ49" s="14">
        <v>26395</v>
      </c>
      <c r="BK49" s="14">
        <f t="shared" si="25"/>
        <v>240247</v>
      </c>
      <c r="BL49" s="73">
        <v>45749</v>
      </c>
      <c r="BM49" s="14">
        <v>0.6</v>
      </c>
      <c r="BN49" s="39">
        <v>1279579</v>
      </c>
      <c r="BO49" s="42"/>
      <c r="BP49" s="56">
        <v>343422.88</v>
      </c>
      <c r="BQ49" s="57">
        <v>81743.91</v>
      </c>
      <c r="BR49" s="57">
        <f t="shared" si="24"/>
        <v>425166.79000000004</v>
      </c>
      <c r="BS49" s="58" t="s">
        <v>127</v>
      </c>
      <c r="BT49" s="59">
        <v>45938</v>
      </c>
      <c r="BV49" s="56"/>
      <c r="BW49" s="57"/>
      <c r="BX49" s="14">
        <f t="shared" si="21"/>
        <v>0</v>
      </c>
      <c r="BY49" s="67"/>
      <c r="BZ49" s="59"/>
    </row>
    <row r="50" spans="1:78" x14ac:dyDescent="0.25">
      <c r="A50" s="116">
        <v>44</v>
      </c>
      <c r="B50" s="117">
        <v>1468</v>
      </c>
      <c r="C50" s="117">
        <v>70839921</v>
      </c>
      <c r="D50" s="117">
        <v>600099504</v>
      </c>
      <c r="E50" s="117">
        <v>3114</v>
      </c>
      <c r="F50" s="118" t="s">
        <v>66</v>
      </c>
      <c r="G50" s="13"/>
      <c r="H50" s="14"/>
      <c r="I50" s="14"/>
      <c r="J50" s="14"/>
      <c r="K50" s="14"/>
      <c r="L50" s="15">
        <f t="shared" si="1"/>
        <v>0</v>
      </c>
      <c r="M50" s="19"/>
      <c r="N50" s="16"/>
      <c r="O50" s="14"/>
      <c r="P50" s="14"/>
      <c r="Q50" s="14"/>
      <c r="R50" s="14"/>
      <c r="S50" s="15">
        <f t="shared" si="2"/>
        <v>0</v>
      </c>
      <c r="T50" s="16">
        <v>474310</v>
      </c>
      <c r="U50" s="14"/>
      <c r="V50" s="14">
        <v>160317</v>
      </c>
      <c r="W50" s="14">
        <v>4743</v>
      </c>
      <c r="X50" s="14">
        <v>30292</v>
      </c>
      <c r="Y50" s="15">
        <f t="shared" si="3"/>
        <v>669662</v>
      </c>
      <c r="Z50" s="25">
        <v>1.3922999999999999</v>
      </c>
      <c r="AA50" s="16"/>
      <c r="AB50" s="14"/>
      <c r="AC50" s="14"/>
      <c r="AD50" s="14"/>
      <c r="AE50" s="14"/>
      <c r="AF50" s="15">
        <f t="shared" si="4"/>
        <v>0</v>
      </c>
      <c r="AG50" s="88"/>
      <c r="AH50" s="57"/>
      <c r="AI50" s="57"/>
      <c r="AJ50" s="57"/>
      <c r="AK50" s="57"/>
      <c r="AL50" s="15">
        <f t="shared" si="5"/>
        <v>0</v>
      </c>
      <c r="AM50" s="16"/>
      <c r="AN50" s="14"/>
      <c r="AO50" s="14"/>
      <c r="AP50" s="14"/>
      <c r="AQ50" s="14"/>
      <c r="AR50" s="15">
        <f t="shared" si="6"/>
        <v>0</v>
      </c>
      <c r="AS50" s="56">
        <f t="shared" si="7"/>
        <v>474310</v>
      </c>
      <c r="AT50" s="57">
        <f t="shared" si="8"/>
        <v>0</v>
      </c>
      <c r="AU50" s="57">
        <f t="shared" si="9"/>
        <v>160317</v>
      </c>
      <c r="AV50" s="57">
        <f t="shared" si="10"/>
        <v>4743</v>
      </c>
      <c r="AW50" s="57">
        <f t="shared" si="11"/>
        <v>30292</v>
      </c>
      <c r="AX50" s="39">
        <f t="shared" si="12"/>
        <v>669662</v>
      </c>
      <c r="AY50" s="56">
        <f t="shared" si="13"/>
        <v>0</v>
      </c>
      <c r="AZ50" s="57">
        <f t="shared" si="14"/>
        <v>0</v>
      </c>
      <c r="BA50" s="57">
        <f t="shared" si="15"/>
        <v>0</v>
      </c>
      <c r="BB50" s="57">
        <f t="shared" si="16"/>
        <v>0</v>
      </c>
      <c r="BC50" s="57">
        <f t="shared" si="17"/>
        <v>0</v>
      </c>
      <c r="BD50" s="39">
        <f t="shared" si="18"/>
        <v>0</v>
      </c>
      <c r="BE50" s="5"/>
      <c r="BF50" s="16"/>
      <c r="BG50" s="14"/>
      <c r="BH50" s="14"/>
      <c r="BI50" s="14"/>
      <c r="BJ50" s="14"/>
      <c r="BK50" s="14">
        <f t="shared" si="25"/>
        <v>0</v>
      </c>
      <c r="BL50" s="73"/>
      <c r="BM50" s="14"/>
      <c r="BN50" s="39"/>
      <c r="BO50" s="5"/>
      <c r="BP50" s="56">
        <v>263514.12</v>
      </c>
      <c r="BQ50" s="57">
        <v>62723.47</v>
      </c>
      <c r="BR50" s="57">
        <f t="shared" si="24"/>
        <v>326237.58999999997</v>
      </c>
      <c r="BS50" s="58" t="s">
        <v>123</v>
      </c>
      <c r="BT50" s="59">
        <v>45938</v>
      </c>
      <c r="BV50" s="56"/>
      <c r="BW50" s="57"/>
      <c r="BX50" s="14">
        <f t="shared" si="21"/>
        <v>0</v>
      </c>
      <c r="BY50" s="67"/>
      <c r="BZ50" s="59"/>
    </row>
    <row r="51" spans="1:78" x14ac:dyDescent="0.25">
      <c r="A51" s="116">
        <v>45</v>
      </c>
      <c r="B51" s="117">
        <v>1469</v>
      </c>
      <c r="C51" s="117">
        <v>70839999</v>
      </c>
      <c r="D51" s="117">
        <v>600024342</v>
      </c>
      <c r="E51" s="117">
        <v>3114</v>
      </c>
      <c r="F51" s="118" t="s">
        <v>67</v>
      </c>
      <c r="G51" s="13"/>
      <c r="H51" s="14"/>
      <c r="I51" s="14"/>
      <c r="J51" s="14"/>
      <c r="K51" s="14"/>
      <c r="L51" s="15">
        <f t="shared" si="1"/>
        <v>0</v>
      </c>
      <c r="M51" s="19"/>
      <c r="N51" s="16"/>
      <c r="O51" s="14"/>
      <c r="P51" s="14"/>
      <c r="Q51" s="14"/>
      <c r="R51" s="14"/>
      <c r="S51" s="15">
        <f t="shared" si="2"/>
        <v>0</v>
      </c>
      <c r="T51" s="16">
        <v>232595</v>
      </c>
      <c r="U51" s="14"/>
      <c r="V51" s="14">
        <v>78617</v>
      </c>
      <c r="W51" s="14">
        <v>2326</v>
      </c>
      <c r="X51" s="14">
        <v>13203</v>
      </c>
      <c r="Y51" s="15">
        <f t="shared" si="3"/>
        <v>326741</v>
      </c>
      <c r="Z51" s="25">
        <v>0.66310000000000002</v>
      </c>
      <c r="AA51" s="16"/>
      <c r="AB51" s="14"/>
      <c r="AC51" s="14"/>
      <c r="AD51" s="14"/>
      <c r="AE51" s="14"/>
      <c r="AF51" s="15">
        <f t="shared" si="4"/>
        <v>0</v>
      </c>
      <c r="AG51" s="88"/>
      <c r="AH51" s="57"/>
      <c r="AI51" s="57"/>
      <c r="AJ51" s="57"/>
      <c r="AK51" s="57"/>
      <c r="AL51" s="15">
        <f t="shared" si="5"/>
        <v>0</v>
      </c>
      <c r="AM51" s="16"/>
      <c r="AN51" s="14"/>
      <c r="AO51" s="14"/>
      <c r="AP51" s="14"/>
      <c r="AQ51" s="14"/>
      <c r="AR51" s="15">
        <f t="shared" si="6"/>
        <v>0</v>
      </c>
      <c r="AS51" s="56">
        <f t="shared" si="7"/>
        <v>232595</v>
      </c>
      <c r="AT51" s="57">
        <f t="shared" si="8"/>
        <v>0</v>
      </c>
      <c r="AU51" s="57">
        <f t="shared" si="9"/>
        <v>78617</v>
      </c>
      <c r="AV51" s="57">
        <f t="shared" si="10"/>
        <v>2326</v>
      </c>
      <c r="AW51" s="57">
        <f t="shared" si="11"/>
        <v>13203</v>
      </c>
      <c r="AX51" s="39">
        <f t="shared" si="12"/>
        <v>326741</v>
      </c>
      <c r="AY51" s="56">
        <f t="shared" si="13"/>
        <v>0</v>
      </c>
      <c r="AZ51" s="57">
        <f t="shared" si="14"/>
        <v>0</v>
      </c>
      <c r="BA51" s="57">
        <f t="shared" si="15"/>
        <v>0</v>
      </c>
      <c r="BB51" s="57">
        <f t="shared" si="16"/>
        <v>0</v>
      </c>
      <c r="BC51" s="57">
        <f t="shared" si="17"/>
        <v>0</v>
      </c>
      <c r="BD51" s="39">
        <f t="shared" si="18"/>
        <v>0</v>
      </c>
      <c r="BE51" s="5"/>
      <c r="BF51" s="16"/>
      <c r="BG51" s="14"/>
      <c r="BH51" s="14"/>
      <c r="BI51" s="14"/>
      <c r="BJ51" s="14"/>
      <c r="BK51" s="14">
        <f t="shared" si="25"/>
        <v>0</v>
      </c>
      <c r="BL51" s="73"/>
      <c r="BM51" s="14"/>
      <c r="BN51" s="39"/>
      <c r="BO51" s="5"/>
      <c r="BP51" s="56">
        <v>243280.64000000001</v>
      </c>
      <c r="BQ51" s="57">
        <v>57907.360000000001</v>
      </c>
      <c r="BR51" s="57">
        <f t="shared" si="24"/>
        <v>301188</v>
      </c>
      <c r="BS51" s="58" t="s">
        <v>110</v>
      </c>
      <c r="BT51" s="59">
        <v>45917</v>
      </c>
      <c r="BV51" s="56"/>
      <c r="BW51" s="57"/>
      <c r="BX51" s="14">
        <f t="shared" si="21"/>
        <v>0</v>
      </c>
      <c r="BY51" s="67"/>
      <c r="BZ51" s="59"/>
    </row>
    <row r="52" spans="1:78" x14ac:dyDescent="0.25">
      <c r="A52" s="116">
        <v>46</v>
      </c>
      <c r="B52" s="117">
        <v>1470</v>
      </c>
      <c r="C52" s="117">
        <v>49864360</v>
      </c>
      <c r="D52" s="117">
        <v>600028828</v>
      </c>
      <c r="E52" s="117">
        <v>3133</v>
      </c>
      <c r="F52" s="118" t="s">
        <v>68</v>
      </c>
      <c r="G52" s="13"/>
      <c r="H52" s="14"/>
      <c r="I52" s="14"/>
      <c r="J52" s="14"/>
      <c r="K52" s="14"/>
      <c r="L52" s="15">
        <f t="shared" si="1"/>
        <v>0</v>
      </c>
      <c r="M52" s="19"/>
      <c r="N52" s="16"/>
      <c r="O52" s="14"/>
      <c r="P52" s="14"/>
      <c r="Q52" s="14"/>
      <c r="R52" s="14"/>
      <c r="S52" s="15">
        <f t="shared" si="2"/>
        <v>0</v>
      </c>
      <c r="T52" s="16"/>
      <c r="U52" s="14"/>
      <c r="V52" s="14"/>
      <c r="W52" s="14"/>
      <c r="X52" s="14"/>
      <c r="Y52" s="15">
        <f t="shared" si="3"/>
        <v>0</v>
      </c>
      <c r="Z52" s="25"/>
      <c r="AA52" s="16"/>
      <c r="AB52" s="14"/>
      <c r="AC52" s="14"/>
      <c r="AD52" s="14"/>
      <c r="AE52" s="14"/>
      <c r="AF52" s="15">
        <f t="shared" si="4"/>
        <v>0</v>
      </c>
      <c r="AG52" s="88"/>
      <c r="AH52" s="57"/>
      <c r="AI52" s="57"/>
      <c r="AJ52" s="57"/>
      <c r="AK52" s="57"/>
      <c r="AL52" s="15">
        <f t="shared" si="5"/>
        <v>0</v>
      </c>
      <c r="AM52" s="16"/>
      <c r="AN52" s="14"/>
      <c r="AO52" s="14"/>
      <c r="AP52" s="14"/>
      <c r="AQ52" s="14"/>
      <c r="AR52" s="15">
        <f t="shared" si="6"/>
        <v>0</v>
      </c>
      <c r="AS52" s="56">
        <f t="shared" si="7"/>
        <v>0</v>
      </c>
      <c r="AT52" s="57">
        <f t="shared" si="8"/>
        <v>0</v>
      </c>
      <c r="AU52" s="57">
        <f t="shared" si="9"/>
        <v>0</v>
      </c>
      <c r="AV52" s="57">
        <f t="shared" si="10"/>
        <v>0</v>
      </c>
      <c r="AW52" s="57">
        <f t="shared" si="11"/>
        <v>0</v>
      </c>
      <c r="AX52" s="39">
        <f t="shared" si="12"/>
        <v>0</v>
      </c>
      <c r="AY52" s="56">
        <f t="shared" si="13"/>
        <v>0</v>
      </c>
      <c r="AZ52" s="57">
        <f t="shared" si="14"/>
        <v>0</v>
      </c>
      <c r="BA52" s="57">
        <f t="shared" si="15"/>
        <v>0</v>
      </c>
      <c r="BB52" s="57">
        <f t="shared" si="16"/>
        <v>0</v>
      </c>
      <c r="BC52" s="57">
        <f t="shared" si="17"/>
        <v>0</v>
      </c>
      <c r="BD52" s="39">
        <f t="shared" si="18"/>
        <v>0</v>
      </c>
      <c r="BE52" s="5"/>
      <c r="BF52" s="16"/>
      <c r="BG52" s="14"/>
      <c r="BH52" s="14"/>
      <c r="BI52" s="14"/>
      <c r="BJ52" s="14"/>
      <c r="BK52" s="14">
        <f t="shared" si="25"/>
        <v>0</v>
      </c>
      <c r="BL52" s="73"/>
      <c r="BM52" s="14"/>
      <c r="BN52" s="39"/>
      <c r="BO52" s="5"/>
      <c r="BP52" s="56"/>
      <c r="BQ52" s="57"/>
      <c r="BR52" s="57">
        <f t="shared" si="24"/>
        <v>0</v>
      </c>
      <c r="BS52" s="58"/>
      <c r="BT52" s="59"/>
      <c r="BV52" s="56"/>
      <c r="BW52" s="57"/>
      <c r="BX52" s="14">
        <f t="shared" si="21"/>
        <v>0</v>
      </c>
      <c r="BY52" s="67"/>
      <c r="BZ52" s="59"/>
    </row>
    <row r="53" spans="1:78" x14ac:dyDescent="0.25">
      <c r="A53" s="116">
        <v>47</v>
      </c>
      <c r="B53" s="117">
        <v>1471</v>
      </c>
      <c r="C53" s="117">
        <v>49864351</v>
      </c>
      <c r="D53" s="117">
        <v>600028836</v>
      </c>
      <c r="E53" s="117">
        <v>3133</v>
      </c>
      <c r="F53" s="118" t="s">
        <v>69</v>
      </c>
      <c r="G53" s="13"/>
      <c r="H53" s="14"/>
      <c r="I53" s="14"/>
      <c r="J53" s="14"/>
      <c r="K53" s="14"/>
      <c r="L53" s="15">
        <f t="shared" si="1"/>
        <v>0</v>
      </c>
      <c r="M53" s="19"/>
      <c r="N53" s="16"/>
      <c r="O53" s="14"/>
      <c r="P53" s="14"/>
      <c r="Q53" s="14"/>
      <c r="R53" s="14"/>
      <c r="S53" s="15">
        <f t="shared" si="2"/>
        <v>0</v>
      </c>
      <c r="T53" s="16"/>
      <c r="U53" s="14"/>
      <c r="V53" s="14"/>
      <c r="W53" s="14"/>
      <c r="X53" s="14"/>
      <c r="Y53" s="15">
        <f t="shared" si="3"/>
        <v>0</v>
      </c>
      <c r="Z53" s="25"/>
      <c r="AA53" s="16"/>
      <c r="AB53" s="14"/>
      <c r="AC53" s="14"/>
      <c r="AD53" s="14"/>
      <c r="AE53" s="14"/>
      <c r="AF53" s="15">
        <f t="shared" si="4"/>
        <v>0</v>
      </c>
      <c r="AG53" s="88"/>
      <c r="AH53" s="57"/>
      <c r="AI53" s="57"/>
      <c r="AJ53" s="57"/>
      <c r="AK53" s="57"/>
      <c r="AL53" s="15">
        <f t="shared" si="5"/>
        <v>0</v>
      </c>
      <c r="AM53" s="16"/>
      <c r="AN53" s="14"/>
      <c r="AO53" s="14"/>
      <c r="AP53" s="14"/>
      <c r="AQ53" s="14"/>
      <c r="AR53" s="15">
        <f t="shared" si="6"/>
        <v>0</v>
      </c>
      <c r="AS53" s="56">
        <f t="shared" si="7"/>
        <v>0</v>
      </c>
      <c r="AT53" s="57">
        <f t="shared" si="8"/>
        <v>0</v>
      </c>
      <c r="AU53" s="57">
        <f t="shared" si="9"/>
        <v>0</v>
      </c>
      <c r="AV53" s="57">
        <f t="shared" si="10"/>
        <v>0</v>
      </c>
      <c r="AW53" s="57">
        <f t="shared" si="11"/>
        <v>0</v>
      </c>
      <c r="AX53" s="39">
        <f t="shared" si="12"/>
        <v>0</v>
      </c>
      <c r="AY53" s="56">
        <f t="shared" si="13"/>
        <v>0</v>
      </c>
      <c r="AZ53" s="57">
        <f t="shared" si="14"/>
        <v>0</v>
      </c>
      <c r="BA53" s="57">
        <f t="shared" si="15"/>
        <v>0</v>
      </c>
      <c r="BB53" s="57">
        <f t="shared" si="16"/>
        <v>0</v>
      </c>
      <c r="BC53" s="57">
        <f t="shared" si="17"/>
        <v>0</v>
      </c>
      <c r="BD53" s="39">
        <f t="shared" si="18"/>
        <v>0</v>
      </c>
      <c r="BE53" s="5"/>
      <c r="BF53" s="16"/>
      <c r="BG53" s="14"/>
      <c r="BH53" s="14"/>
      <c r="BI53" s="14"/>
      <c r="BJ53" s="14"/>
      <c r="BK53" s="14">
        <f t="shared" si="25"/>
        <v>0</v>
      </c>
      <c r="BL53" s="73"/>
      <c r="BM53" s="14"/>
      <c r="BN53" s="39"/>
      <c r="BO53" s="5"/>
      <c r="BP53" s="56"/>
      <c r="BQ53" s="57"/>
      <c r="BR53" s="57">
        <f t="shared" si="24"/>
        <v>0</v>
      </c>
      <c r="BS53" s="58"/>
      <c r="BT53" s="59"/>
      <c r="BV53" s="56"/>
      <c r="BW53" s="57"/>
      <c r="BX53" s="14">
        <f t="shared" si="21"/>
        <v>0</v>
      </c>
      <c r="BY53" s="67"/>
      <c r="BZ53" s="59"/>
    </row>
    <row r="54" spans="1:78" x14ac:dyDescent="0.25">
      <c r="A54" s="116">
        <v>48</v>
      </c>
      <c r="B54" s="117">
        <v>1472</v>
      </c>
      <c r="C54" s="117">
        <v>70226458</v>
      </c>
      <c r="D54" s="117">
        <v>610400681</v>
      </c>
      <c r="E54" s="117">
        <v>3133</v>
      </c>
      <c r="F54" s="118" t="s">
        <v>85</v>
      </c>
      <c r="G54" s="13"/>
      <c r="H54" s="14"/>
      <c r="I54" s="14"/>
      <c r="J54" s="14"/>
      <c r="K54" s="14"/>
      <c r="L54" s="15">
        <f t="shared" si="1"/>
        <v>0</v>
      </c>
      <c r="M54" s="19"/>
      <c r="N54" s="16"/>
      <c r="O54" s="14"/>
      <c r="P54" s="14"/>
      <c r="Q54" s="14"/>
      <c r="R54" s="14"/>
      <c r="S54" s="15">
        <f t="shared" si="2"/>
        <v>0</v>
      </c>
      <c r="T54" s="16"/>
      <c r="U54" s="14"/>
      <c r="V54" s="14"/>
      <c r="W54" s="14"/>
      <c r="X54" s="14"/>
      <c r="Y54" s="15">
        <f t="shared" si="3"/>
        <v>0</v>
      </c>
      <c r="Z54" s="25"/>
      <c r="AA54" s="16"/>
      <c r="AB54" s="14"/>
      <c r="AC54" s="14"/>
      <c r="AD54" s="14"/>
      <c r="AE54" s="14"/>
      <c r="AF54" s="15">
        <f t="shared" si="4"/>
        <v>0</v>
      </c>
      <c r="AG54" s="88"/>
      <c r="AH54" s="57"/>
      <c r="AI54" s="57"/>
      <c r="AJ54" s="57"/>
      <c r="AK54" s="57"/>
      <c r="AL54" s="15">
        <f t="shared" si="5"/>
        <v>0</v>
      </c>
      <c r="AM54" s="16"/>
      <c r="AN54" s="14"/>
      <c r="AO54" s="14"/>
      <c r="AP54" s="14"/>
      <c r="AQ54" s="14"/>
      <c r="AR54" s="15">
        <f t="shared" si="6"/>
        <v>0</v>
      </c>
      <c r="AS54" s="56">
        <f t="shared" si="7"/>
        <v>0</v>
      </c>
      <c r="AT54" s="57">
        <f t="shared" si="8"/>
        <v>0</v>
      </c>
      <c r="AU54" s="57">
        <f t="shared" si="9"/>
        <v>0</v>
      </c>
      <c r="AV54" s="57">
        <f t="shared" si="10"/>
        <v>0</v>
      </c>
      <c r="AW54" s="57">
        <f t="shared" si="11"/>
        <v>0</v>
      </c>
      <c r="AX54" s="39">
        <f t="shared" si="12"/>
        <v>0</v>
      </c>
      <c r="AY54" s="56">
        <f t="shared" si="13"/>
        <v>0</v>
      </c>
      <c r="AZ54" s="57">
        <f t="shared" si="14"/>
        <v>0</v>
      </c>
      <c r="BA54" s="57">
        <f t="shared" si="15"/>
        <v>0</v>
      </c>
      <c r="BB54" s="57">
        <f t="shared" si="16"/>
        <v>0</v>
      </c>
      <c r="BC54" s="57">
        <f t="shared" si="17"/>
        <v>0</v>
      </c>
      <c r="BD54" s="39">
        <f t="shared" si="18"/>
        <v>0</v>
      </c>
      <c r="BE54" s="5"/>
      <c r="BF54" s="16"/>
      <c r="BG54" s="14"/>
      <c r="BH54" s="14"/>
      <c r="BI54" s="14"/>
      <c r="BJ54" s="14"/>
      <c r="BK54" s="14">
        <f t="shared" si="25"/>
        <v>0</v>
      </c>
      <c r="BL54" s="73"/>
      <c r="BM54" s="14"/>
      <c r="BN54" s="39"/>
      <c r="BO54" s="5"/>
      <c r="BP54" s="56"/>
      <c r="BQ54" s="57"/>
      <c r="BR54" s="57">
        <f t="shared" si="24"/>
        <v>0</v>
      </c>
      <c r="BS54" s="58"/>
      <c r="BT54" s="59"/>
      <c r="BV54" s="56"/>
      <c r="BW54" s="57"/>
      <c r="BX54" s="14">
        <f t="shared" si="21"/>
        <v>0</v>
      </c>
      <c r="BY54" s="67"/>
      <c r="BZ54" s="59"/>
    </row>
    <row r="55" spans="1:78" x14ac:dyDescent="0.25">
      <c r="A55" s="116">
        <v>49</v>
      </c>
      <c r="B55" s="117">
        <v>1473</v>
      </c>
      <c r="C55" s="117">
        <v>63778181</v>
      </c>
      <c r="D55" s="117">
        <v>600023141</v>
      </c>
      <c r="E55" s="117">
        <v>3133</v>
      </c>
      <c r="F55" s="118" t="s">
        <v>70</v>
      </c>
      <c r="G55" s="13"/>
      <c r="H55" s="14"/>
      <c r="I55" s="14"/>
      <c r="J55" s="14"/>
      <c r="K55" s="14"/>
      <c r="L55" s="15">
        <f t="shared" si="1"/>
        <v>0</v>
      </c>
      <c r="M55" s="19"/>
      <c r="N55" s="16"/>
      <c r="O55" s="14"/>
      <c r="P55" s="14"/>
      <c r="Q55" s="14"/>
      <c r="R55" s="14"/>
      <c r="S55" s="15">
        <f t="shared" si="2"/>
        <v>0</v>
      </c>
      <c r="T55" s="16"/>
      <c r="U55" s="14"/>
      <c r="V55" s="14"/>
      <c r="W55" s="14"/>
      <c r="X55" s="14"/>
      <c r="Y55" s="15">
        <f t="shared" si="3"/>
        <v>0</v>
      </c>
      <c r="Z55" s="25"/>
      <c r="AA55" s="16"/>
      <c r="AB55" s="14"/>
      <c r="AC55" s="14"/>
      <c r="AD55" s="14"/>
      <c r="AE55" s="14"/>
      <c r="AF55" s="15">
        <f t="shared" si="4"/>
        <v>0</v>
      </c>
      <c r="AG55" s="88"/>
      <c r="AH55" s="57"/>
      <c r="AI55" s="57"/>
      <c r="AJ55" s="57"/>
      <c r="AK55" s="57"/>
      <c r="AL55" s="15">
        <f t="shared" si="5"/>
        <v>0</v>
      </c>
      <c r="AM55" s="16"/>
      <c r="AN55" s="14"/>
      <c r="AO55" s="14"/>
      <c r="AP55" s="14"/>
      <c r="AQ55" s="14"/>
      <c r="AR55" s="15">
        <f t="shared" si="6"/>
        <v>0</v>
      </c>
      <c r="AS55" s="56">
        <f t="shared" si="7"/>
        <v>0</v>
      </c>
      <c r="AT55" s="57">
        <f t="shared" si="8"/>
        <v>0</v>
      </c>
      <c r="AU55" s="57">
        <f t="shared" si="9"/>
        <v>0</v>
      </c>
      <c r="AV55" s="57">
        <f t="shared" si="10"/>
        <v>0</v>
      </c>
      <c r="AW55" s="57">
        <f t="shared" si="11"/>
        <v>0</v>
      </c>
      <c r="AX55" s="39">
        <f t="shared" si="12"/>
        <v>0</v>
      </c>
      <c r="AY55" s="56">
        <f t="shared" si="13"/>
        <v>0</v>
      </c>
      <c r="AZ55" s="57">
        <f t="shared" si="14"/>
        <v>0</v>
      </c>
      <c r="BA55" s="57">
        <f t="shared" si="15"/>
        <v>0</v>
      </c>
      <c r="BB55" s="57">
        <f t="shared" si="16"/>
        <v>0</v>
      </c>
      <c r="BC55" s="57">
        <f t="shared" si="17"/>
        <v>0</v>
      </c>
      <c r="BD55" s="39">
        <f t="shared" si="18"/>
        <v>0</v>
      </c>
      <c r="BE55" s="5"/>
      <c r="BF55" s="16"/>
      <c r="BG55" s="14"/>
      <c r="BH55" s="14"/>
      <c r="BI55" s="14"/>
      <c r="BJ55" s="14"/>
      <c r="BK55" s="14">
        <f t="shared" si="25"/>
        <v>0</v>
      </c>
      <c r="BL55" s="73"/>
      <c r="BM55" s="14"/>
      <c r="BN55" s="39"/>
      <c r="BO55" s="5"/>
      <c r="BP55" s="56"/>
      <c r="BQ55" s="57"/>
      <c r="BR55" s="57">
        <f t="shared" si="24"/>
        <v>0</v>
      </c>
      <c r="BS55" s="58"/>
      <c r="BT55" s="59"/>
      <c r="BV55" s="56"/>
      <c r="BW55" s="57"/>
      <c r="BX55" s="14">
        <f t="shared" si="21"/>
        <v>0</v>
      </c>
      <c r="BY55" s="67"/>
      <c r="BZ55" s="59"/>
    </row>
    <row r="56" spans="1:78" x14ac:dyDescent="0.25">
      <c r="A56" s="116">
        <v>50</v>
      </c>
      <c r="B56" s="117">
        <v>1474</v>
      </c>
      <c r="C56" s="117">
        <v>60252774</v>
      </c>
      <c r="D56" s="117">
        <v>600029107</v>
      </c>
      <c r="E56" s="117">
        <v>3133</v>
      </c>
      <c r="F56" s="118" t="s">
        <v>71</v>
      </c>
      <c r="G56" s="13"/>
      <c r="H56" s="14"/>
      <c r="I56" s="14"/>
      <c r="J56" s="14"/>
      <c r="K56" s="14"/>
      <c r="L56" s="15">
        <f t="shared" si="1"/>
        <v>0</v>
      </c>
      <c r="M56" s="19"/>
      <c r="N56" s="16"/>
      <c r="O56" s="14"/>
      <c r="P56" s="14"/>
      <c r="Q56" s="14"/>
      <c r="R56" s="14"/>
      <c r="S56" s="15">
        <f t="shared" si="2"/>
        <v>0</v>
      </c>
      <c r="T56" s="16"/>
      <c r="U56" s="14"/>
      <c r="V56" s="14"/>
      <c r="W56" s="14"/>
      <c r="X56" s="14"/>
      <c r="Y56" s="15">
        <f t="shared" si="3"/>
        <v>0</v>
      </c>
      <c r="Z56" s="25"/>
      <c r="AA56" s="16"/>
      <c r="AB56" s="14"/>
      <c r="AC56" s="14"/>
      <c r="AD56" s="14"/>
      <c r="AE56" s="14"/>
      <c r="AF56" s="15">
        <f t="shared" si="4"/>
        <v>0</v>
      </c>
      <c r="AG56" s="88"/>
      <c r="AH56" s="57"/>
      <c r="AI56" s="57"/>
      <c r="AJ56" s="57"/>
      <c r="AK56" s="57"/>
      <c r="AL56" s="15">
        <f t="shared" si="5"/>
        <v>0</v>
      </c>
      <c r="AM56" s="16"/>
      <c r="AN56" s="14"/>
      <c r="AO56" s="14"/>
      <c r="AP56" s="14"/>
      <c r="AQ56" s="14"/>
      <c r="AR56" s="15">
        <f t="shared" si="6"/>
        <v>0</v>
      </c>
      <c r="AS56" s="56">
        <f t="shared" si="7"/>
        <v>0</v>
      </c>
      <c r="AT56" s="57">
        <f t="shared" si="8"/>
        <v>0</v>
      </c>
      <c r="AU56" s="57">
        <f t="shared" si="9"/>
        <v>0</v>
      </c>
      <c r="AV56" s="57">
        <f t="shared" si="10"/>
        <v>0</v>
      </c>
      <c r="AW56" s="57">
        <f t="shared" si="11"/>
        <v>0</v>
      </c>
      <c r="AX56" s="39">
        <f t="shared" si="12"/>
        <v>0</v>
      </c>
      <c r="AY56" s="56">
        <f t="shared" si="13"/>
        <v>0</v>
      </c>
      <c r="AZ56" s="57">
        <f t="shared" si="14"/>
        <v>0</v>
      </c>
      <c r="BA56" s="57">
        <f t="shared" si="15"/>
        <v>0</v>
      </c>
      <c r="BB56" s="57">
        <f t="shared" si="16"/>
        <v>0</v>
      </c>
      <c r="BC56" s="57">
        <f t="shared" si="17"/>
        <v>0</v>
      </c>
      <c r="BD56" s="39">
        <f t="shared" si="18"/>
        <v>0</v>
      </c>
      <c r="BE56" s="5"/>
      <c r="BF56" s="16"/>
      <c r="BG56" s="14"/>
      <c r="BH56" s="14"/>
      <c r="BI56" s="14"/>
      <c r="BJ56" s="14"/>
      <c r="BK56" s="14">
        <f t="shared" si="25"/>
        <v>0</v>
      </c>
      <c r="BL56" s="73"/>
      <c r="BM56" s="14"/>
      <c r="BN56" s="39"/>
      <c r="BO56" s="5"/>
      <c r="BP56" s="56"/>
      <c r="BQ56" s="57"/>
      <c r="BR56" s="57">
        <f t="shared" si="24"/>
        <v>0</v>
      </c>
      <c r="BS56" s="58"/>
      <c r="BT56" s="59"/>
      <c r="BV56" s="56"/>
      <c r="BW56" s="57"/>
      <c r="BX56" s="14">
        <f t="shared" si="21"/>
        <v>0</v>
      </c>
      <c r="BY56" s="67"/>
      <c r="BZ56" s="59"/>
    </row>
    <row r="57" spans="1:78" x14ac:dyDescent="0.25">
      <c r="A57" s="116">
        <v>51</v>
      </c>
      <c r="B57" s="117">
        <v>1475</v>
      </c>
      <c r="C57" s="117">
        <v>46748105</v>
      </c>
      <c r="D57" s="117">
        <v>600029166</v>
      </c>
      <c r="E57" s="117">
        <v>3133</v>
      </c>
      <c r="F57" s="118" t="s">
        <v>121</v>
      </c>
      <c r="G57" s="13"/>
      <c r="H57" s="14"/>
      <c r="I57" s="14"/>
      <c r="J57" s="14"/>
      <c r="K57" s="14"/>
      <c r="L57" s="15">
        <f t="shared" si="1"/>
        <v>0</v>
      </c>
      <c r="M57" s="19"/>
      <c r="N57" s="16"/>
      <c r="O57" s="14"/>
      <c r="P57" s="14"/>
      <c r="Q57" s="14"/>
      <c r="R57" s="14"/>
      <c r="S57" s="15">
        <f t="shared" si="2"/>
        <v>0</v>
      </c>
      <c r="T57" s="16"/>
      <c r="U57" s="14"/>
      <c r="V57" s="14"/>
      <c r="W57" s="14"/>
      <c r="X57" s="14"/>
      <c r="Y57" s="15">
        <f t="shared" si="3"/>
        <v>0</v>
      </c>
      <c r="Z57" s="25"/>
      <c r="AA57" s="16"/>
      <c r="AB57" s="14"/>
      <c r="AC57" s="14"/>
      <c r="AD57" s="14"/>
      <c r="AE57" s="14"/>
      <c r="AF57" s="15">
        <f t="shared" si="4"/>
        <v>0</v>
      </c>
      <c r="AG57" s="88"/>
      <c r="AH57" s="57"/>
      <c r="AI57" s="57"/>
      <c r="AJ57" s="57"/>
      <c r="AK57" s="57"/>
      <c r="AL57" s="15">
        <f t="shared" si="5"/>
        <v>0</v>
      </c>
      <c r="AM57" s="16"/>
      <c r="AN57" s="14"/>
      <c r="AO57" s="14"/>
      <c r="AP57" s="14"/>
      <c r="AQ57" s="14"/>
      <c r="AR57" s="15">
        <f t="shared" si="6"/>
        <v>0</v>
      </c>
      <c r="AS57" s="56">
        <f t="shared" si="7"/>
        <v>0</v>
      </c>
      <c r="AT57" s="57">
        <f t="shared" si="8"/>
        <v>0</v>
      </c>
      <c r="AU57" s="57">
        <f t="shared" si="9"/>
        <v>0</v>
      </c>
      <c r="AV57" s="57">
        <f t="shared" si="10"/>
        <v>0</v>
      </c>
      <c r="AW57" s="57">
        <f t="shared" si="11"/>
        <v>0</v>
      </c>
      <c r="AX57" s="39">
        <f t="shared" si="12"/>
        <v>0</v>
      </c>
      <c r="AY57" s="56">
        <f t="shared" si="13"/>
        <v>0</v>
      </c>
      <c r="AZ57" s="57">
        <f t="shared" si="14"/>
        <v>0</v>
      </c>
      <c r="BA57" s="57">
        <f t="shared" si="15"/>
        <v>0</v>
      </c>
      <c r="BB57" s="57">
        <f t="shared" si="16"/>
        <v>0</v>
      </c>
      <c r="BC57" s="57">
        <f t="shared" si="17"/>
        <v>0</v>
      </c>
      <c r="BD57" s="39">
        <f t="shared" si="18"/>
        <v>0</v>
      </c>
      <c r="BE57" s="5"/>
      <c r="BF57" s="16"/>
      <c r="BG57" s="14"/>
      <c r="BH57" s="14"/>
      <c r="BI57" s="14"/>
      <c r="BJ57" s="14"/>
      <c r="BK57" s="14">
        <f t="shared" si="25"/>
        <v>0</v>
      </c>
      <c r="BL57" s="73"/>
      <c r="BM57" s="14"/>
      <c r="BN57" s="39"/>
      <c r="BO57" s="5"/>
      <c r="BP57" s="56"/>
      <c r="BQ57" s="57"/>
      <c r="BR57" s="57">
        <f t="shared" si="24"/>
        <v>0</v>
      </c>
      <c r="BS57" s="58"/>
      <c r="BT57" s="59"/>
      <c r="BV57" s="56"/>
      <c r="BW57" s="57"/>
      <c r="BX57" s="14">
        <f t="shared" si="21"/>
        <v>0</v>
      </c>
      <c r="BY57" s="67"/>
      <c r="BZ57" s="59"/>
    </row>
    <row r="58" spans="1:78" x14ac:dyDescent="0.25">
      <c r="A58" s="116">
        <v>52</v>
      </c>
      <c r="B58" s="117">
        <v>1476</v>
      </c>
      <c r="C58" s="117">
        <v>855006</v>
      </c>
      <c r="D58" s="117">
        <v>600029808</v>
      </c>
      <c r="E58" s="117">
        <v>3133</v>
      </c>
      <c r="F58" s="118" t="s">
        <v>72</v>
      </c>
      <c r="G58" s="13"/>
      <c r="H58" s="14"/>
      <c r="I58" s="14"/>
      <c r="J58" s="14"/>
      <c r="K58" s="14"/>
      <c r="L58" s="15">
        <f t="shared" si="1"/>
        <v>0</v>
      </c>
      <c r="M58" s="19"/>
      <c r="N58" s="16"/>
      <c r="O58" s="14"/>
      <c r="P58" s="14"/>
      <c r="Q58" s="14"/>
      <c r="R58" s="14"/>
      <c r="S58" s="15">
        <f t="shared" si="2"/>
        <v>0</v>
      </c>
      <c r="T58" s="16"/>
      <c r="U58" s="14"/>
      <c r="V58" s="14"/>
      <c r="W58" s="14"/>
      <c r="X58" s="14"/>
      <c r="Y58" s="15">
        <f t="shared" si="3"/>
        <v>0</v>
      </c>
      <c r="Z58" s="25"/>
      <c r="AA58" s="16"/>
      <c r="AB58" s="14"/>
      <c r="AC58" s="14"/>
      <c r="AD58" s="14"/>
      <c r="AE58" s="14"/>
      <c r="AF58" s="15">
        <f t="shared" si="4"/>
        <v>0</v>
      </c>
      <c r="AG58" s="88"/>
      <c r="AH58" s="57"/>
      <c r="AI58" s="57"/>
      <c r="AJ58" s="57"/>
      <c r="AK58" s="57"/>
      <c r="AL58" s="15">
        <f t="shared" si="5"/>
        <v>0</v>
      </c>
      <c r="AM58" s="16"/>
      <c r="AN58" s="14"/>
      <c r="AO58" s="14"/>
      <c r="AP58" s="14"/>
      <c r="AQ58" s="14"/>
      <c r="AR58" s="15">
        <f t="shared" si="6"/>
        <v>0</v>
      </c>
      <c r="AS58" s="56">
        <f t="shared" si="7"/>
        <v>0</v>
      </c>
      <c r="AT58" s="57">
        <f t="shared" si="8"/>
        <v>0</v>
      </c>
      <c r="AU58" s="57">
        <f t="shared" si="9"/>
        <v>0</v>
      </c>
      <c r="AV58" s="57">
        <f t="shared" si="10"/>
        <v>0</v>
      </c>
      <c r="AW58" s="57">
        <f t="shared" si="11"/>
        <v>0</v>
      </c>
      <c r="AX58" s="39">
        <f t="shared" si="12"/>
        <v>0</v>
      </c>
      <c r="AY58" s="56">
        <f t="shared" si="13"/>
        <v>0</v>
      </c>
      <c r="AZ58" s="57">
        <f t="shared" si="14"/>
        <v>0</v>
      </c>
      <c r="BA58" s="57">
        <f t="shared" si="15"/>
        <v>0</v>
      </c>
      <c r="BB58" s="57">
        <f t="shared" si="16"/>
        <v>0</v>
      </c>
      <c r="BC58" s="57">
        <f t="shared" si="17"/>
        <v>0</v>
      </c>
      <c r="BD58" s="39">
        <f t="shared" si="18"/>
        <v>0</v>
      </c>
      <c r="BE58" s="5"/>
      <c r="BF58" s="16"/>
      <c r="BG58" s="14"/>
      <c r="BH58" s="14"/>
      <c r="BI58" s="14"/>
      <c r="BJ58" s="14"/>
      <c r="BK58" s="14">
        <f t="shared" si="25"/>
        <v>0</v>
      </c>
      <c r="BL58" s="73"/>
      <c r="BM58" s="14"/>
      <c r="BN58" s="39"/>
      <c r="BO58" s="5"/>
      <c r="BP58" s="56"/>
      <c r="BQ58" s="57"/>
      <c r="BR58" s="57">
        <f t="shared" si="24"/>
        <v>0</v>
      </c>
      <c r="BS58" s="58"/>
      <c r="BT58" s="59"/>
      <c r="BV58" s="56"/>
      <c r="BW58" s="57"/>
      <c r="BX58" s="14">
        <f t="shared" si="21"/>
        <v>0</v>
      </c>
      <c r="BY58" s="67"/>
      <c r="BZ58" s="59"/>
    </row>
    <row r="59" spans="1:78" x14ac:dyDescent="0.25">
      <c r="A59" s="116">
        <v>53</v>
      </c>
      <c r="B59" s="117">
        <v>1491</v>
      </c>
      <c r="C59" s="117">
        <v>70948801</v>
      </c>
      <c r="D59" s="117">
        <v>600033392</v>
      </c>
      <c r="E59" s="117">
        <v>3146</v>
      </c>
      <c r="F59" s="118" t="s">
        <v>73</v>
      </c>
      <c r="G59" s="13"/>
      <c r="H59" s="14"/>
      <c r="I59" s="14"/>
      <c r="J59" s="14"/>
      <c r="K59" s="14"/>
      <c r="L59" s="15">
        <f t="shared" si="1"/>
        <v>0</v>
      </c>
      <c r="M59" s="19"/>
      <c r="N59" s="16"/>
      <c r="O59" s="14"/>
      <c r="P59" s="14"/>
      <c r="Q59" s="14"/>
      <c r="R59" s="14"/>
      <c r="S59" s="15">
        <f t="shared" si="2"/>
        <v>0</v>
      </c>
      <c r="T59" s="16"/>
      <c r="U59" s="14"/>
      <c r="V59" s="14"/>
      <c r="W59" s="14"/>
      <c r="X59" s="14"/>
      <c r="Y59" s="15">
        <f t="shared" si="3"/>
        <v>0</v>
      </c>
      <c r="Z59" s="25"/>
      <c r="AA59" s="16"/>
      <c r="AB59" s="14"/>
      <c r="AC59" s="14"/>
      <c r="AD59" s="14"/>
      <c r="AE59" s="14"/>
      <c r="AF59" s="15">
        <f t="shared" si="4"/>
        <v>0</v>
      </c>
      <c r="AG59" s="88"/>
      <c r="AH59" s="57"/>
      <c r="AI59" s="57"/>
      <c r="AJ59" s="57"/>
      <c r="AK59" s="57"/>
      <c r="AL59" s="15">
        <f t="shared" si="5"/>
        <v>0</v>
      </c>
      <c r="AM59" s="16"/>
      <c r="AN59" s="14"/>
      <c r="AO59" s="14"/>
      <c r="AP59" s="14"/>
      <c r="AQ59" s="14"/>
      <c r="AR59" s="15">
        <f t="shared" si="6"/>
        <v>0</v>
      </c>
      <c r="AS59" s="56">
        <f t="shared" si="7"/>
        <v>0</v>
      </c>
      <c r="AT59" s="57">
        <f t="shared" si="8"/>
        <v>0</v>
      </c>
      <c r="AU59" s="57">
        <f t="shared" si="9"/>
        <v>0</v>
      </c>
      <c r="AV59" s="57">
        <f t="shared" si="10"/>
        <v>0</v>
      </c>
      <c r="AW59" s="57">
        <f t="shared" si="11"/>
        <v>0</v>
      </c>
      <c r="AX59" s="39">
        <f t="shared" si="12"/>
        <v>0</v>
      </c>
      <c r="AY59" s="56">
        <f t="shared" si="13"/>
        <v>0</v>
      </c>
      <c r="AZ59" s="57">
        <f t="shared" si="14"/>
        <v>0</v>
      </c>
      <c r="BA59" s="57">
        <f t="shared" si="15"/>
        <v>0</v>
      </c>
      <c r="BB59" s="57">
        <f t="shared" si="16"/>
        <v>0</v>
      </c>
      <c r="BC59" s="57">
        <f t="shared" si="17"/>
        <v>0</v>
      </c>
      <c r="BD59" s="39">
        <f t="shared" si="18"/>
        <v>0</v>
      </c>
      <c r="BE59" s="5"/>
      <c r="BF59" s="16"/>
      <c r="BG59" s="14"/>
      <c r="BH59" s="14"/>
      <c r="BI59" s="14"/>
      <c r="BJ59" s="14"/>
      <c r="BK59" s="14">
        <f t="shared" si="25"/>
        <v>0</v>
      </c>
      <c r="BL59" s="73"/>
      <c r="BM59" s="14"/>
      <c r="BN59" s="39"/>
      <c r="BO59" s="5"/>
      <c r="BP59" s="56"/>
      <c r="BQ59" s="57"/>
      <c r="BR59" s="57">
        <f t="shared" si="24"/>
        <v>0</v>
      </c>
      <c r="BS59" s="58"/>
      <c r="BT59" s="59"/>
      <c r="BV59" s="56"/>
      <c r="BW59" s="57"/>
      <c r="BX59" s="14">
        <f t="shared" si="21"/>
        <v>0</v>
      </c>
      <c r="BY59" s="67"/>
      <c r="BZ59" s="59"/>
    </row>
    <row r="60" spans="1:78" x14ac:dyDescent="0.25">
      <c r="A60" s="116">
        <v>54</v>
      </c>
      <c r="B60" s="117">
        <v>1492</v>
      </c>
      <c r="C60" s="117">
        <v>70948798</v>
      </c>
      <c r="D60" s="117">
        <v>600033511</v>
      </c>
      <c r="E60" s="117">
        <v>3146</v>
      </c>
      <c r="F60" s="118" t="s">
        <v>74</v>
      </c>
      <c r="G60" s="13"/>
      <c r="H60" s="14"/>
      <c r="I60" s="14"/>
      <c r="J60" s="14"/>
      <c r="K60" s="14"/>
      <c r="L60" s="15">
        <f t="shared" si="1"/>
        <v>0</v>
      </c>
      <c r="M60" s="19"/>
      <c r="N60" s="16"/>
      <c r="O60" s="14"/>
      <c r="P60" s="14"/>
      <c r="Q60" s="14"/>
      <c r="R60" s="14"/>
      <c r="S60" s="15">
        <f t="shared" si="2"/>
        <v>0</v>
      </c>
      <c r="T60" s="16"/>
      <c r="U60" s="14"/>
      <c r="V60" s="14"/>
      <c r="W60" s="14"/>
      <c r="X60" s="14"/>
      <c r="Y60" s="15">
        <f t="shared" si="3"/>
        <v>0</v>
      </c>
      <c r="Z60" s="25"/>
      <c r="AA60" s="16"/>
      <c r="AB60" s="14"/>
      <c r="AC60" s="14"/>
      <c r="AD60" s="14"/>
      <c r="AE60" s="14"/>
      <c r="AF60" s="15">
        <f t="shared" si="4"/>
        <v>0</v>
      </c>
      <c r="AG60" s="88"/>
      <c r="AH60" s="57"/>
      <c r="AI60" s="57"/>
      <c r="AJ60" s="57"/>
      <c r="AK60" s="57"/>
      <c r="AL60" s="15">
        <f t="shared" si="5"/>
        <v>0</v>
      </c>
      <c r="AM60" s="16"/>
      <c r="AN60" s="14"/>
      <c r="AO60" s="14"/>
      <c r="AP60" s="14"/>
      <c r="AQ60" s="14"/>
      <c r="AR60" s="15">
        <f t="shared" si="6"/>
        <v>0</v>
      </c>
      <c r="AS60" s="56">
        <f t="shared" si="7"/>
        <v>0</v>
      </c>
      <c r="AT60" s="57">
        <f t="shared" si="8"/>
        <v>0</v>
      </c>
      <c r="AU60" s="57">
        <f t="shared" si="9"/>
        <v>0</v>
      </c>
      <c r="AV60" s="57">
        <f t="shared" si="10"/>
        <v>0</v>
      </c>
      <c r="AW60" s="57">
        <f t="shared" si="11"/>
        <v>0</v>
      </c>
      <c r="AX60" s="39">
        <f t="shared" si="12"/>
        <v>0</v>
      </c>
      <c r="AY60" s="56">
        <f t="shared" si="13"/>
        <v>0</v>
      </c>
      <c r="AZ60" s="57">
        <f t="shared" si="14"/>
        <v>0</v>
      </c>
      <c r="BA60" s="57">
        <f t="shared" si="15"/>
        <v>0</v>
      </c>
      <c r="BB60" s="57">
        <f t="shared" si="16"/>
        <v>0</v>
      </c>
      <c r="BC60" s="57">
        <f t="shared" si="17"/>
        <v>0</v>
      </c>
      <c r="BD60" s="39">
        <f t="shared" si="18"/>
        <v>0</v>
      </c>
      <c r="BE60" s="5"/>
      <c r="BF60" s="16"/>
      <c r="BG60" s="14"/>
      <c r="BH60" s="14"/>
      <c r="BI60" s="14"/>
      <c r="BJ60" s="14"/>
      <c r="BK60" s="14">
        <f t="shared" si="25"/>
        <v>0</v>
      </c>
      <c r="BL60" s="73"/>
      <c r="BM60" s="14"/>
      <c r="BN60" s="39"/>
      <c r="BO60" s="5"/>
      <c r="BP60" s="56"/>
      <c r="BQ60" s="57"/>
      <c r="BR60" s="57">
        <f t="shared" si="24"/>
        <v>0</v>
      </c>
      <c r="BS60" s="58"/>
      <c r="BT60" s="59"/>
      <c r="BV60" s="56">
        <v>2147329.2200000002</v>
      </c>
      <c r="BW60" s="57">
        <v>651040.78</v>
      </c>
      <c r="BX60" s="14">
        <f t="shared" si="21"/>
        <v>2798370</v>
      </c>
      <c r="BY60" s="67" t="s">
        <v>97</v>
      </c>
      <c r="BZ60" s="59">
        <v>45757</v>
      </c>
    </row>
    <row r="61" spans="1:78" x14ac:dyDescent="0.25">
      <c r="A61" s="116">
        <v>55</v>
      </c>
      <c r="B61" s="117">
        <v>1493</v>
      </c>
      <c r="C61" s="117">
        <v>70848211</v>
      </c>
      <c r="D61" s="117">
        <v>600033597</v>
      </c>
      <c r="E61" s="117">
        <v>3146</v>
      </c>
      <c r="F61" s="118" t="s">
        <v>75</v>
      </c>
      <c r="G61" s="13"/>
      <c r="H61" s="14"/>
      <c r="I61" s="14"/>
      <c r="J61" s="14"/>
      <c r="K61" s="14"/>
      <c r="L61" s="15">
        <f t="shared" si="1"/>
        <v>0</v>
      </c>
      <c r="M61" s="19"/>
      <c r="N61" s="16"/>
      <c r="O61" s="14"/>
      <c r="P61" s="14"/>
      <c r="Q61" s="14"/>
      <c r="R61" s="14"/>
      <c r="S61" s="15">
        <f t="shared" si="2"/>
        <v>0</v>
      </c>
      <c r="T61" s="16"/>
      <c r="U61" s="14"/>
      <c r="V61" s="14"/>
      <c r="W61" s="14"/>
      <c r="X61" s="14"/>
      <c r="Y61" s="15">
        <f t="shared" si="3"/>
        <v>0</v>
      </c>
      <c r="Z61" s="25"/>
      <c r="AA61" s="16"/>
      <c r="AB61" s="14"/>
      <c r="AC61" s="14"/>
      <c r="AD61" s="14"/>
      <c r="AE61" s="14"/>
      <c r="AF61" s="15">
        <f t="shared" si="4"/>
        <v>0</v>
      </c>
      <c r="AG61" s="88"/>
      <c r="AH61" s="57"/>
      <c r="AI61" s="57"/>
      <c r="AJ61" s="57"/>
      <c r="AK61" s="57"/>
      <c r="AL61" s="15">
        <f t="shared" si="5"/>
        <v>0</v>
      </c>
      <c r="AM61" s="16"/>
      <c r="AN61" s="14"/>
      <c r="AO61" s="14"/>
      <c r="AP61" s="14"/>
      <c r="AQ61" s="14"/>
      <c r="AR61" s="15">
        <f t="shared" si="6"/>
        <v>0</v>
      </c>
      <c r="AS61" s="56">
        <f t="shared" si="7"/>
        <v>0</v>
      </c>
      <c r="AT61" s="57">
        <f t="shared" si="8"/>
        <v>0</v>
      </c>
      <c r="AU61" s="57">
        <f t="shared" si="9"/>
        <v>0</v>
      </c>
      <c r="AV61" s="57">
        <f t="shared" si="10"/>
        <v>0</v>
      </c>
      <c r="AW61" s="57">
        <f t="shared" si="11"/>
        <v>0</v>
      </c>
      <c r="AX61" s="39">
        <f t="shared" si="12"/>
        <v>0</v>
      </c>
      <c r="AY61" s="56">
        <f t="shared" si="13"/>
        <v>0</v>
      </c>
      <c r="AZ61" s="57">
        <f t="shared" si="14"/>
        <v>0</v>
      </c>
      <c r="BA61" s="57">
        <f t="shared" si="15"/>
        <v>0</v>
      </c>
      <c r="BB61" s="57">
        <f t="shared" si="16"/>
        <v>0</v>
      </c>
      <c r="BC61" s="57">
        <f t="shared" si="17"/>
        <v>0</v>
      </c>
      <c r="BD61" s="39">
        <f t="shared" si="18"/>
        <v>0</v>
      </c>
      <c r="BE61" s="5"/>
      <c r="BF61" s="16"/>
      <c r="BG61" s="14"/>
      <c r="BH61" s="14"/>
      <c r="BI61" s="14"/>
      <c r="BJ61" s="14"/>
      <c r="BK61" s="14">
        <f t="shared" si="25"/>
        <v>0</v>
      </c>
      <c r="BL61" s="73"/>
      <c r="BM61" s="14"/>
      <c r="BN61" s="39"/>
      <c r="BO61" s="5"/>
      <c r="BP61" s="56"/>
      <c r="BQ61" s="57"/>
      <c r="BR61" s="57">
        <f t="shared" si="24"/>
        <v>0</v>
      </c>
      <c r="BS61" s="58"/>
      <c r="BT61" s="59"/>
      <c r="BV61" s="56"/>
      <c r="BW61" s="57"/>
      <c r="BX61" s="14">
        <f t="shared" si="21"/>
        <v>0</v>
      </c>
      <c r="BY61" s="67"/>
      <c r="BZ61" s="59"/>
    </row>
    <row r="62" spans="1:78" x14ac:dyDescent="0.25">
      <c r="A62" s="116">
        <v>56</v>
      </c>
      <c r="B62" s="117">
        <v>1494</v>
      </c>
      <c r="C62" s="117">
        <v>70948810</v>
      </c>
      <c r="D62" s="117">
        <v>600034062</v>
      </c>
      <c r="E62" s="117">
        <v>3146</v>
      </c>
      <c r="F62" s="118" t="s">
        <v>76</v>
      </c>
      <c r="G62" s="13"/>
      <c r="H62" s="14"/>
      <c r="I62" s="14"/>
      <c r="J62" s="14"/>
      <c r="K62" s="14"/>
      <c r="L62" s="15">
        <f t="shared" si="1"/>
        <v>0</v>
      </c>
      <c r="M62" s="19"/>
      <c r="N62" s="16"/>
      <c r="O62" s="14"/>
      <c r="P62" s="14"/>
      <c r="Q62" s="14"/>
      <c r="R62" s="14"/>
      <c r="S62" s="15">
        <f t="shared" si="2"/>
        <v>0</v>
      </c>
      <c r="T62" s="16"/>
      <c r="U62" s="14"/>
      <c r="V62" s="14"/>
      <c r="W62" s="14"/>
      <c r="X62" s="14"/>
      <c r="Y62" s="15">
        <f t="shared" si="3"/>
        <v>0</v>
      </c>
      <c r="Z62" s="25"/>
      <c r="AA62" s="16"/>
      <c r="AB62" s="14"/>
      <c r="AC62" s="14"/>
      <c r="AD62" s="14"/>
      <c r="AE62" s="14"/>
      <c r="AF62" s="15">
        <f t="shared" si="4"/>
        <v>0</v>
      </c>
      <c r="AG62" s="88"/>
      <c r="AH62" s="57"/>
      <c r="AI62" s="57"/>
      <c r="AJ62" s="57"/>
      <c r="AK62" s="57"/>
      <c r="AL62" s="15">
        <f t="shared" si="5"/>
        <v>0</v>
      </c>
      <c r="AM62" s="16"/>
      <c r="AN62" s="14"/>
      <c r="AO62" s="14"/>
      <c r="AP62" s="14"/>
      <c r="AQ62" s="14"/>
      <c r="AR62" s="15">
        <f t="shared" si="6"/>
        <v>0</v>
      </c>
      <c r="AS62" s="56">
        <f t="shared" si="7"/>
        <v>0</v>
      </c>
      <c r="AT62" s="57">
        <f t="shared" si="8"/>
        <v>0</v>
      </c>
      <c r="AU62" s="57">
        <f t="shared" si="9"/>
        <v>0</v>
      </c>
      <c r="AV62" s="57">
        <f t="shared" si="10"/>
        <v>0</v>
      </c>
      <c r="AW62" s="57">
        <f t="shared" si="11"/>
        <v>0</v>
      </c>
      <c r="AX62" s="39">
        <f t="shared" si="12"/>
        <v>0</v>
      </c>
      <c r="AY62" s="56">
        <f t="shared" si="13"/>
        <v>0</v>
      </c>
      <c r="AZ62" s="57">
        <f t="shared" si="14"/>
        <v>0</v>
      </c>
      <c r="BA62" s="57">
        <f t="shared" si="15"/>
        <v>0</v>
      </c>
      <c r="BB62" s="57">
        <f t="shared" si="16"/>
        <v>0</v>
      </c>
      <c r="BC62" s="57">
        <f t="shared" si="17"/>
        <v>0</v>
      </c>
      <c r="BD62" s="39">
        <f t="shared" si="18"/>
        <v>0</v>
      </c>
      <c r="BE62" s="5"/>
      <c r="BF62" s="16"/>
      <c r="BG62" s="14"/>
      <c r="BH62" s="14"/>
      <c r="BI62" s="14"/>
      <c r="BJ62" s="14"/>
      <c r="BK62" s="14">
        <f t="shared" si="25"/>
        <v>0</v>
      </c>
      <c r="BL62" s="73"/>
      <c r="BM62" s="14"/>
      <c r="BN62" s="39"/>
      <c r="BO62" s="5"/>
      <c r="BP62" s="56"/>
      <c r="BQ62" s="57"/>
      <c r="BR62" s="57">
        <f t="shared" si="24"/>
        <v>0</v>
      </c>
      <c r="BS62" s="58"/>
      <c r="BT62" s="59"/>
      <c r="BV62" s="56"/>
      <c r="BW62" s="57"/>
      <c r="BX62" s="14">
        <f t="shared" si="21"/>
        <v>0</v>
      </c>
      <c r="BY62" s="67"/>
      <c r="BZ62" s="59"/>
    </row>
    <row r="63" spans="1:78" x14ac:dyDescent="0.25">
      <c r="A63" s="116">
        <v>57</v>
      </c>
      <c r="B63" s="117">
        <v>1498</v>
      </c>
      <c r="C63" s="117">
        <v>8729590</v>
      </c>
      <c r="D63" s="117">
        <v>691013861</v>
      </c>
      <c r="E63" s="117">
        <v>3146</v>
      </c>
      <c r="F63" s="118" t="s">
        <v>77</v>
      </c>
      <c r="G63" s="13"/>
      <c r="H63" s="14"/>
      <c r="I63" s="14"/>
      <c r="J63" s="14"/>
      <c r="K63" s="14"/>
      <c r="L63" s="15">
        <f t="shared" si="1"/>
        <v>0</v>
      </c>
      <c r="M63" s="19"/>
      <c r="N63" s="16"/>
      <c r="O63" s="14"/>
      <c r="P63" s="14"/>
      <c r="Q63" s="14"/>
      <c r="R63" s="14"/>
      <c r="S63" s="15">
        <f t="shared" si="2"/>
        <v>0</v>
      </c>
      <c r="T63" s="16"/>
      <c r="U63" s="14"/>
      <c r="V63" s="14"/>
      <c r="W63" s="14"/>
      <c r="X63" s="14"/>
      <c r="Y63" s="15">
        <f t="shared" si="3"/>
        <v>0</v>
      </c>
      <c r="Z63" s="25"/>
      <c r="AA63" s="16"/>
      <c r="AB63" s="14"/>
      <c r="AC63" s="14"/>
      <c r="AD63" s="14"/>
      <c r="AE63" s="14"/>
      <c r="AF63" s="15">
        <f t="shared" si="4"/>
        <v>0</v>
      </c>
      <c r="AG63" s="88"/>
      <c r="AH63" s="57"/>
      <c r="AI63" s="57"/>
      <c r="AJ63" s="57"/>
      <c r="AK63" s="57"/>
      <c r="AL63" s="15">
        <f t="shared" si="5"/>
        <v>0</v>
      </c>
      <c r="AM63" s="16"/>
      <c r="AN63" s="14"/>
      <c r="AO63" s="14"/>
      <c r="AP63" s="14"/>
      <c r="AQ63" s="14"/>
      <c r="AR63" s="15">
        <f t="shared" si="6"/>
        <v>0</v>
      </c>
      <c r="AS63" s="56">
        <f t="shared" si="7"/>
        <v>0</v>
      </c>
      <c r="AT63" s="57">
        <f t="shared" si="8"/>
        <v>0</v>
      </c>
      <c r="AU63" s="57">
        <f t="shared" si="9"/>
        <v>0</v>
      </c>
      <c r="AV63" s="57">
        <f t="shared" si="10"/>
        <v>0</v>
      </c>
      <c r="AW63" s="57">
        <f t="shared" si="11"/>
        <v>0</v>
      </c>
      <c r="AX63" s="39">
        <f t="shared" si="12"/>
        <v>0</v>
      </c>
      <c r="AY63" s="56">
        <f t="shared" si="13"/>
        <v>0</v>
      </c>
      <c r="AZ63" s="57">
        <f t="shared" si="14"/>
        <v>0</v>
      </c>
      <c r="BA63" s="57">
        <f t="shared" si="15"/>
        <v>0</v>
      </c>
      <c r="BB63" s="57">
        <f t="shared" si="16"/>
        <v>0</v>
      </c>
      <c r="BC63" s="57">
        <f t="shared" si="17"/>
        <v>0</v>
      </c>
      <c r="BD63" s="39">
        <f t="shared" si="18"/>
        <v>0</v>
      </c>
      <c r="BE63" s="5"/>
      <c r="BF63" s="16"/>
      <c r="BG63" s="14"/>
      <c r="BH63" s="14"/>
      <c r="BI63" s="14"/>
      <c r="BJ63" s="14"/>
      <c r="BK63" s="14">
        <f t="shared" si="25"/>
        <v>0</v>
      </c>
      <c r="BL63" s="73"/>
      <c r="BM63" s="14"/>
      <c r="BN63" s="39"/>
      <c r="BO63" s="5"/>
      <c r="BP63" s="56"/>
      <c r="BQ63" s="57"/>
      <c r="BR63" s="57">
        <f t="shared" si="24"/>
        <v>0</v>
      </c>
      <c r="BS63" s="58"/>
      <c r="BT63" s="59"/>
      <c r="BV63" s="56"/>
      <c r="BW63" s="57"/>
      <c r="BX63" s="14">
        <f t="shared" si="21"/>
        <v>0</v>
      </c>
      <c r="BY63" s="67"/>
      <c r="BZ63" s="59"/>
    </row>
    <row r="64" spans="1:78" s="119" customFormat="1" x14ac:dyDescent="0.25">
      <c r="A64" s="98" t="s">
        <v>78</v>
      </c>
      <c r="B64" s="99"/>
      <c r="C64" s="99"/>
      <c r="D64" s="99"/>
      <c r="E64" s="99"/>
      <c r="F64" s="100"/>
      <c r="G64" s="17">
        <f t="shared" ref="G64:S64" si="26">SUM(G7:G63)</f>
        <v>17333</v>
      </c>
      <c r="H64" s="26">
        <f t="shared" si="26"/>
        <v>0</v>
      </c>
      <c r="I64" s="26">
        <f t="shared" si="26"/>
        <v>5859</v>
      </c>
      <c r="J64" s="26">
        <f t="shared" si="26"/>
        <v>173</v>
      </c>
      <c r="K64" s="26">
        <f t="shared" si="26"/>
        <v>0</v>
      </c>
      <c r="L64" s="27">
        <f t="shared" si="26"/>
        <v>23365</v>
      </c>
      <c r="M64" s="27">
        <f t="shared" si="26"/>
        <v>1</v>
      </c>
      <c r="N64" s="18">
        <f t="shared" si="26"/>
        <v>0</v>
      </c>
      <c r="O64" s="26">
        <f t="shared" si="26"/>
        <v>0</v>
      </c>
      <c r="P64" s="26">
        <f t="shared" si="26"/>
        <v>0</v>
      </c>
      <c r="Q64" s="26">
        <f t="shared" si="26"/>
        <v>0</v>
      </c>
      <c r="R64" s="26">
        <f t="shared" si="26"/>
        <v>0</v>
      </c>
      <c r="S64" s="27">
        <f t="shared" si="26"/>
        <v>0</v>
      </c>
      <c r="T64" s="26">
        <f t="shared" ref="T64:Z64" si="27">SUM(T7:T63)</f>
        <v>51573106</v>
      </c>
      <c r="U64" s="26">
        <f t="shared" si="27"/>
        <v>0</v>
      </c>
      <c r="V64" s="26">
        <f t="shared" si="27"/>
        <v>17431708</v>
      </c>
      <c r="W64" s="26">
        <f t="shared" si="27"/>
        <v>515731</v>
      </c>
      <c r="X64" s="26">
        <f t="shared" si="27"/>
        <v>4568302</v>
      </c>
      <c r="Y64" s="27">
        <f t="shared" si="27"/>
        <v>74088847</v>
      </c>
      <c r="Z64" s="28">
        <f t="shared" si="27"/>
        <v>142.85910000000001</v>
      </c>
      <c r="AA64" s="18">
        <f t="shared" ref="AA64:AF64" si="28">SUM(AA7:AA63)</f>
        <v>290690</v>
      </c>
      <c r="AB64" s="26">
        <f t="shared" si="28"/>
        <v>0</v>
      </c>
      <c r="AC64" s="26">
        <f t="shared" si="28"/>
        <v>98253</v>
      </c>
      <c r="AD64" s="26">
        <f t="shared" si="28"/>
        <v>2907</v>
      </c>
      <c r="AE64" s="26">
        <f t="shared" si="28"/>
        <v>17584</v>
      </c>
      <c r="AF64" s="27">
        <f t="shared" si="28"/>
        <v>409434</v>
      </c>
      <c r="AG64" s="17">
        <f t="shared" ref="AG64:BN64" si="29">SUM(AG7:AG63)</f>
        <v>0</v>
      </c>
      <c r="AH64" s="26">
        <f t="shared" si="29"/>
        <v>0</v>
      </c>
      <c r="AI64" s="26">
        <f t="shared" si="29"/>
        <v>0</v>
      </c>
      <c r="AJ64" s="26">
        <f t="shared" si="29"/>
        <v>0</v>
      </c>
      <c r="AK64" s="27">
        <f t="shared" si="29"/>
        <v>1804148</v>
      </c>
      <c r="AL64" s="27">
        <f t="shared" si="29"/>
        <v>1804148</v>
      </c>
      <c r="AM64" s="18">
        <f t="shared" si="29"/>
        <v>0</v>
      </c>
      <c r="AN64" s="26">
        <f t="shared" si="29"/>
        <v>0</v>
      </c>
      <c r="AO64" s="26">
        <f t="shared" si="29"/>
        <v>0</v>
      </c>
      <c r="AP64" s="26">
        <f t="shared" si="29"/>
        <v>0</v>
      </c>
      <c r="AQ64" s="26">
        <f t="shared" si="29"/>
        <v>0</v>
      </c>
      <c r="AR64" s="27">
        <f t="shared" si="29"/>
        <v>0</v>
      </c>
      <c r="AS64" s="26">
        <f t="shared" si="29"/>
        <v>51573106</v>
      </c>
      <c r="AT64" s="26">
        <f t="shared" si="29"/>
        <v>0</v>
      </c>
      <c r="AU64" s="26">
        <f t="shared" si="29"/>
        <v>17431708</v>
      </c>
      <c r="AV64" s="26">
        <f t="shared" si="29"/>
        <v>515731</v>
      </c>
      <c r="AW64" s="26">
        <f t="shared" si="29"/>
        <v>6372450</v>
      </c>
      <c r="AX64" s="26">
        <f t="shared" si="29"/>
        <v>75892995</v>
      </c>
      <c r="AY64" s="26">
        <f t="shared" si="29"/>
        <v>290690</v>
      </c>
      <c r="AZ64" s="26">
        <f t="shared" si="29"/>
        <v>0</v>
      </c>
      <c r="BA64" s="26">
        <f t="shared" si="29"/>
        <v>98253</v>
      </c>
      <c r="BB64" s="26">
        <f t="shared" si="29"/>
        <v>2907</v>
      </c>
      <c r="BC64" s="26">
        <f t="shared" si="29"/>
        <v>17584</v>
      </c>
      <c r="BD64" s="26">
        <f t="shared" si="29"/>
        <v>409434</v>
      </c>
      <c r="BE64" s="120"/>
      <c r="BF64" s="18">
        <f t="shared" si="29"/>
        <v>1443689</v>
      </c>
      <c r="BG64" s="26">
        <f t="shared" si="29"/>
        <v>869130</v>
      </c>
      <c r="BH64" s="26">
        <f t="shared" si="29"/>
        <v>367505</v>
      </c>
      <c r="BI64" s="26">
        <f t="shared" si="29"/>
        <v>14436</v>
      </c>
      <c r="BJ64" s="26">
        <f t="shared" si="29"/>
        <v>2954753</v>
      </c>
      <c r="BK64" s="26">
        <f>SUM(BK7:BK63)</f>
        <v>5649513</v>
      </c>
      <c r="BL64" s="40"/>
      <c r="BM64" s="26">
        <f t="shared" si="29"/>
        <v>2.9</v>
      </c>
      <c r="BN64" s="27">
        <f t="shared" si="29"/>
        <v>17098643</v>
      </c>
      <c r="BO64" s="101"/>
      <c r="BP64" s="18">
        <f t="shared" ref="BP64:BX64" si="30">SUM(BP7:BP63)</f>
        <v>41225856.509999998</v>
      </c>
      <c r="BQ64" s="26">
        <f t="shared" si="30"/>
        <v>9812865.8800000008</v>
      </c>
      <c r="BR64" s="26">
        <f t="shared" si="30"/>
        <v>51038722.390000015</v>
      </c>
      <c r="BS64" s="26"/>
      <c r="BT64" s="27"/>
      <c r="BU64" s="68">
        <f t="shared" si="30"/>
        <v>0</v>
      </c>
      <c r="BV64" s="18">
        <f t="shared" si="30"/>
        <v>2236397.02</v>
      </c>
      <c r="BW64" s="26">
        <f t="shared" si="30"/>
        <v>678044.98</v>
      </c>
      <c r="BX64" s="26">
        <f t="shared" si="30"/>
        <v>2914442</v>
      </c>
      <c r="BY64" s="26"/>
      <c r="BZ64" s="27"/>
    </row>
  </sheetData>
  <mergeCells count="61">
    <mergeCell ref="AL5:AL6"/>
    <mergeCell ref="AM5:AN5"/>
    <mergeCell ref="AO5:AO6"/>
    <mergeCell ref="BN4:BN6"/>
    <mergeCell ref="BL5:BL6"/>
    <mergeCell ref="BB5:BB6"/>
    <mergeCell ref="AU5:AU6"/>
    <mergeCell ref="AP5:AP6"/>
    <mergeCell ref="AQ5:AQ6"/>
    <mergeCell ref="AV5:AV6"/>
    <mergeCell ref="BD5:BD6"/>
    <mergeCell ref="BC5:BC6"/>
    <mergeCell ref="BM5:BM6"/>
    <mergeCell ref="BH5:BH6"/>
    <mergeCell ref="BI5:BI6"/>
    <mergeCell ref="BJ5:BJ6"/>
    <mergeCell ref="I5:I6"/>
    <mergeCell ref="J5:J6"/>
    <mergeCell ref="A3:A6"/>
    <mergeCell ref="B3:B6"/>
    <mergeCell ref="C3:C6"/>
    <mergeCell ref="D3:D6"/>
    <mergeCell ref="E3:E6"/>
    <mergeCell ref="F3:F6"/>
    <mergeCell ref="AJ5:AJ6"/>
    <mergeCell ref="AX5:AX6"/>
    <mergeCell ref="BA5:BA6"/>
    <mergeCell ref="K5:K6"/>
    <mergeCell ref="L5:L6"/>
    <mergeCell ref="M5:M6"/>
    <mergeCell ref="P5:P6"/>
    <mergeCell ref="Q5:Q6"/>
    <mergeCell ref="R5:R6"/>
    <mergeCell ref="AF5:AF6"/>
    <mergeCell ref="AW5:AW6"/>
    <mergeCell ref="AK5:AK6"/>
    <mergeCell ref="AI5:AI6"/>
    <mergeCell ref="AG5:AH5"/>
    <mergeCell ref="AR5:AR6"/>
    <mergeCell ref="S5:S6"/>
    <mergeCell ref="T4:Z4"/>
    <mergeCell ref="W5:W6"/>
    <mergeCell ref="X5:X6"/>
    <mergeCell ref="Y5:Y6"/>
    <mergeCell ref="AE5:AE6"/>
    <mergeCell ref="Z5:Z6"/>
    <mergeCell ref="AC5:AC6"/>
    <mergeCell ref="AD5:AD6"/>
    <mergeCell ref="V5:V6"/>
    <mergeCell ref="AA4:AF4"/>
    <mergeCell ref="BY5:BY6"/>
    <mergeCell ref="BZ5:BZ6"/>
    <mergeCell ref="BV5:BV6"/>
    <mergeCell ref="BW5:BW6"/>
    <mergeCell ref="BX5:BX6"/>
    <mergeCell ref="BK5:BK6"/>
    <mergeCell ref="BS5:BS6"/>
    <mergeCell ref="BT5:BT6"/>
    <mergeCell ref="BP5:BP6"/>
    <mergeCell ref="BQ5:BQ6"/>
    <mergeCell ref="BR5:BR6"/>
  </mergeCells>
  <conditionalFormatting sqref="C3">
    <cfRule type="duplicateValues" dxfId="1" priority="12"/>
  </conditionalFormatting>
  <conditionalFormatting sqref="C7:C64">
    <cfRule type="duplicateValues" dxfId="0" priority="15"/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 dot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Löfflerová Kamila</cp:lastModifiedBy>
  <dcterms:created xsi:type="dcterms:W3CDTF">2024-01-08T08:46:23Z</dcterms:created>
  <dcterms:modified xsi:type="dcterms:W3CDTF">2025-12-22T06:28:24Z</dcterms:modified>
</cp:coreProperties>
</file>