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5\WEB_2025\"/>
    </mc:Choice>
  </mc:AlternateContent>
  <xr:revisionPtr revIDLastSave="0" documentId="13_ncr:1_{3C9E6339-62CC-4FB1-A10C-0B0A5270028B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MŠMT_DOFIN_NEPED" sheetId="62" r:id="rId1"/>
  </sheets>
  <definedNames>
    <definedName name="_xlnm._FilterDatabase" localSheetId="0" hidden="1">MŠMT_DOFIN_NEPED!$B$3:$B$1266</definedName>
    <definedName name="_xlnm.Print_Titles" localSheetId="0">MŠMT_DOFIN_NEPED!$3:$4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7" i="62" l="1"/>
  <c r="F1257" i="62"/>
  <c r="E1257" i="62"/>
  <c r="D1257" i="62"/>
  <c r="H1256" i="62"/>
  <c r="H1255" i="62"/>
  <c r="H1254" i="62"/>
  <c r="H1253" i="62"/>
  <c r="D1252" i="62"/>
  <c r="H1251" i="62"/>
  <c r="H1250" i="62"/>
  <c r="H1249" i="62"/>
  <c r="H1248" i="62"/>
  <c r="D1247" i="62"/>
  <c r="H1246" i="62"/>
  <c r="H1245" i="62"/>
  <c r="H1244" i="62"/>
  <c r="D1243" i="62"/>
  <c r="H1242" i="62"/>
  <c r="H1241" i="62"/>
  <c r="H1240" i="62"/>
  <c r="H1239" i="62"/>
  <c r="D1238" i="62"/>
  <c r="H1237" i="62"/>
  <c r="H1236" i="62"/>
  <c r="H1235" i="62"/>
  <c r="D1234" i="62"/>
  <c r="H1233" i="62"/>
  <c r="H1232" i="62"/>
  <c r="D1231" i="62"/>
  <c r="H1230" i="62"/>
  <c r="H1229" i="62"/>
  <c r="H1228" i="62"/>
  <c r="D1227" i="62"/>
  <c r="H1226" i="62"/>
  <c r="H1225" i="62"/>
  <c r="D1224" i="62"/>
  <c r="H1223" i="62"/>
  <c r="H1222" i="62"/>
  <c r="D1221" i="62"/>
  <c r="H1220" i="62"/>
  <c r="H1219" i="62"/>
  <c r="D1218" i="62"/>
  <c r="H1217" i="62"/>
  <c r="H1216" i="62"/>
  <c r="H1215" i="62"/>
  <c r="H1214" i="62"/>
  <c r="D1213" i="62"/>
  <c r="H1212" i="62"/>
  <c r="H1211" i="62"/>
  <c r="D1210" i="62"/>
  <c r="H1209" i="62"/>
  <c r="H1208" i="62"/>
  <c r="D1207" i="62"/>
  <c r="H1206" i="62"/>
  <c r="H1205" i="62"/>
  <c r="H1204" i="62"/>
  <c r="D1203" i="62"/>
  <c r="H1202" i="62"/>
  <c r="H1201" i="62"/>
  <c r="D1200" i="62"/>
  <c r="H1199" i="62"/>
  <c r="H1198" i="62"/>
  <c r="H1197" i="62"/>
  <c r="D1196" i="62"/>
  <c r="H1195" i="62"/>
  <c r="H1194" i="62"/>
  <c r="D1193" i="62"/>
  <c r="H1192" i="62"/>
  <c r="H1191" i="62"/>
  <c r="H1190" i="62"/>
  <c r="H1189" i="62"/>
  <c r="D1188" i="62"/>
  <c r="H1187" i="62"/>
  <c r="H1186" i="62"/>
  <c r="H1185" i="62"/>
  <c r="D1184" i="62"/>
  <c r="H1183" i="62"/>
  <c r="H1182" i="62"/>
  <c r="D1181" i="62"/>
  <c r="H1180" i="62"/>
  <c r="H1179" i="62"/>
  <c r="H1178" i="62"/>
  <c r="D1177" i="62"/>
  <c r="H1176" i="62"/>
  <c r="H1175" i="62"/>
  <c r="G1174" i="62"/>
  <c r="F1174" i="62"/>
  <c r="E1174" i="62"/>
  <c r="D1174" i="62"/>
  <c r="H1173" i="62"/>
  <c r="H1172" i="62"/>
  <c r="H1171" i="62"/>
  <c r="H1170" i="62"/>
  <c r="D1169" i="62"/>
  <c r="H1168" i="62"/>
  <c r="H1169" i="62" s="1"/>
  <c r="D1167" i="62"/>
  <c r="H1166" i="62"/>
  <c r="H1165" i="62"/>
  <c r="H1164" i="62"/>
  <c r="D1163" i="62"/>
  <c r="H1162" i="62"/>
  <c r="H1161" i="62"/>
  <c r="D1160" i="62"/>
  <c r="H1159" i="62"/>
  <c r="H1158" i="62"/>
  <c r="H1157" i="62"/>
  <c r="D1156" i="62"/>
  <c r="H1155" i="62"/>
  <c r="H1154" i="62"/>
  <c r="H1153" i="62"/>
  <c r="D1152" i="62"/>
  <c r="H1151" i="62"/>
  <c r="H1150" i="62"/>
  <c r="H1149" i="62"/>
  <c r="D1148" i="62"/>
  <c r="H1147" i="62"/>
  <c r="H1148" i="62" s="1"/>
  <c r="D1146" i="62"/>
  <c r="H1145" i="62"/>
  <c r="H1144" i="62"/>
  <c r="D1143" i="62"/>
  <c r="H1142" i="62"/>
  <c r="H1141" i="62"/>
  <c r="D1140" i="62"/>
  <c r="H1139" i="62"/>
  <c r="H1138" i="62"/>
  <c r="D1137" i="62"/>
  <c r="H1136" i="62"/>
  <c r="H1135" i="62"/>
  <c r="D1134" i="62"/>
  <c r="H1133" i="62"/>
  <c r="H1132" i="62"/>
  <c r="D1131" i="62"/>
  <c r="H1130" i="62"/>
  <c r="H1129" i="62"/>
  <c r="D1128" i="62"/>
  <c r="H1127" i="62"/>
  <c r="H1126" i="62"/>
  <c r="H1125" i="62"/>
  <c r="H1124" i="62"/>
  <c r="G1122" i="62"/>
  <c r="F1122" i="62"/>
  <c r="E1122" i="62"/>
  <c r="D1122" i="62"/>
  <c r="H1121" i="62"/>
  <c r="H1120" i="62"/>
  <c r="H1119" i="62"/>
  <c r="H1118" i="62"/>
  <c r="G1117" i="62"/>
  <c r="F1117" i="62"/>
  <c r="E1117" i="62"/>
  <c r="D1117" i="62"/>
  <c r="H1116" i="62"/>
  <c r="H1115" i="62"/>
  <c r="H1114" i="62"/>
  <c r="G1113" i="62"/>
  <c r="F1113" i="62"/>
  <c r="E1113" i="62"/>
  <c r="D1113" i="62"/>
  <c r="H1112" i="62"/>
  <c r="H1111" i="62"/>
  <c r="G1110" i="62"/>
  <c r="F1110" i="62"/>
  <c r="E1110" i="62"/>
  <c r="D1110" i="62"/>
  <c r="H1109" i="62"/>
  <c r="H1108" i="62"/>
  <c r="H1107" i="62"/>
  <c r="H1106" i="62"/>
  <c r="G1105" i="62"/>
  <c r="F1105" i="62"/>
  <c r="E1105" i="62"/>
  <c r="D1105" i="62"/>
  <c r="H1104" i="62"/>
  <c r="H1103" i="62"/>
  <c r="H1102" i="62"/>
  <c r="H1101" i="62"/>
  <c r="G1100" i="62"/>
  <c r="F1100" i="62"/>
  <c r="E1100" i="62"/>
  <c r="D1100" i="62"/>
  <c r="H1099" i="62"/>
  <c r="H1098" i="62"/>
  <c r="H1097" i="62"/>
  <c r="H1096" i="62"/>
  <c r="G1095" i="62"/>
  <c r="F1095" i="62"/>
  <c r="E1095" i="62"/>
  <c r="D1095" i="62"/>
  <c r="H1094" i="62"/>
  <c r="H1093" i="62"/>
  <c r="G1092" i="62"/>
  <c r="F1092" i="62"/>
  <c r="E1092" i="62"/>
  <c r="D1092" i="62"/>
  <c r="H1091" i="62"/>
  <c r="H1090" i="62"/>
  <c r="H1089" i="62"/>
  <c r="G1088" i="62"/>
  <c r="F1088" i="62"/>
  <c r="E1088" i="62"/>
  <c r="D1088" i="62"/>
  <c r="H1087" i="62"/>
  <c r="H1086" i="62"/>
  <c r="G1085" i="62"/>
  <c r="F1085" i="62"/>
  <c r="E1085" i="62"/>
  <c r="D1085" i="62"/>
  <c r="H1084" i="62"/>
  <c r="H1083" i="62"/>
  <c r="G1082" i="62"/>
  <c r="F1082" i="62"/>
  <c r="E1082" i="62"/>
  <c r="D1082" i="62"/>
  <c r="H1081" i="62"/>
  <c r="H1080" i="62"/>
  <c r="H1079" i="62"/>
  <c r="H1078" i="62"/>
  <c r="G1077" i="62"/>
  <c r="F1077" i="62"/>
  <c r="E1077" i="62"/>
  <c r="D1077" i="62"/>
  <c r="H1076" i="62"/>
  <c r="H1075" i="62"/>
  <c r="H1074" i="62"/>
  <c r="H1073" i="62"/>
  <c r="G1072" i="62"/>
  <c r="F1072" i="62"/>
  <c r="E1072" i="62"/>
  <c r="D1072" i="62"/>
  <c r="H1071" i="62"/>
  <c r="H1070" i="62"/>
  <c r="G1069" i="62"/>
  <c r="F1069" i="62"/>
  <c r="E1069" i="62"/>
  <c r="D1069" i="62"/>
  <c r="H1068" i="62"/>
  <c r="H1067" i="62"/>
  <c r="G1066" i="62"/>
  <c r="F1066" i="62"/>
  <c r="E1066" i="62"/>
  <c r="D1066" i="62"/>
  <c r="H1065" i="62"/>
  <c r="H1064" i="62"/>
  <c r="H1063" i="62"/>
  <c r="H1062" i="62"/>
  <c r="H1061" i="62"/>
  <c r="G1060" i="62"/>
  <c r="F1060" i="62"/>
  <c r="E1060" i="62"/>
  <c r="D1060" i="62"/>
  <c r="H1059" i="62"/>
  <c r="H1058" i="62"/>
  <c r="H1057" i="62"/>
  <c r="H1056" i="62"/>
  <c r="G1055" i="62"/>
  <c r="F1055" i="62"/>
  <c r="E1055" i="62"/>
  <c r="D1055" i="62"/>
  <c r="H1054" i="62"/>
  <c r="H1053" i="62"/>
  <c r="H1052" i="62"/>
  <c r="H1051" i="62"/>
  <c r="G1050" i="62"/>
  <c r="F1050" i="62"/>
  <c r="E1050" i="62"/>
  <c r="D1050" i="62"/>
  <c r="H1049" i="62"/>
  <c r="H1048" i="62"/>
  <c r="H1047" i="62"/>
  <c r="H1046" i="62"/>
  <c r="G1045" i="62"/>
  <c r="F1045" i="62"/>
  <c r="E1045" i="62"/>
  <c r="D1045" i="62"/>
  <c r="H1044" i="62"/>
  <c r="H1045" i="62" s="1"/>
  <c r="G1043" i="62"/>
  <c r="F1043" i="62"/>
  <c r="E1043" i="62"/>
  <c r="D1043" i="62"/>
  <c r="H1042" i="62"/>
  <c r="H1041" i="62"/>
  <c r="G1040" i="62"/>
  <c r="F1040" i="62"/>
  <c r="E1040" i="62"/>
  <c r="D1040" i="62"/>
  <c r="H1039" i="62"/>
  <c r="H1038" i="62"/>
  <c r="G1037" i="62"/>
  <c r="F1037" i="62"/>
  <c r="E1037" i="62"/>
  <c r="D1037" i="62"/>
  <c r="H1036" i="62"/>
  <c r="H1035" i="62"/>
  <c r="G1033" i="62"/>
  <c r="F1033" i="62"/>
  <c r="E1033" i="62"/>
  <c r="D1033" i="62"/>
  <c r="H1032" i="62"/>
  <c r="H1031" i="62"/>
  <c r="G1030" i="62"/>
  <c r="F1030" i="62"/>
  <c r="E1030" i="62"/>
  <c r="D1030" i="62"/>
  <c r="H1029" i="62"/>
  <c r="H1028" i="62"/>
  <c r="H1027" i="62"/>
  <c r="G1026" i="62"/>
  <c r="F1026" i="62"/>
  <c r="E1026" i="62"/>
  <c r="D1026" i="62"/>
  <c r="H1025" i="62"/>
  <c r="H1024" i="62"/>
  <c r="G1023" i="62"/>
  <c r="F1023" i="62"/>
  <c r="E1023" i="62"/>
  <c r="D1023" i="62"/>
  <c r="H1022" i="62"/>
  <c r="H1021" i="62"/>
  <c r="H1020" i="62"/>
  <c r="H1019" i="62"/>
  <c r="G1018" i="62"/>
  <c r="F1018" i="62"/>
  <c r="E1018" i="62"/>
  <c r="D1018" i="62"/>
  <c r="H1017" i="62"/>
  <c r="H1016" i="62"/>
  <c r="H1015" i="62"/>
  <c r="H1014" i="62"/>
  <c r="G1013" i="62"/>
  <c r="F1013" i="62"/>
  <c r="E1013" i="62"/>
  <c r="D1013" i="62"/>
  <c r="H1012" i="62"/>
  <c r="H1011" i="62"/>
  <c r="H1010" i="62"/>
  <c r="H1009" i="62"/>
  <c r="G1008" i="62"/>
  <c r="F1008" i="62"/>
  <c r="E1008" i="62"/>
  <c r="D1008" i="62"/>
  <c r="H1007" i="62"/>
  <c r="H1008" i="62" s="1"/>
  <c r="G1006" i="62"/>
  <c r="F1006" i="62"/>
  <c r="E1006" i="62"/>
  <c r="D1006" i="62"/>
  <c r="H1005" i="62"/>
  <c r="H1006" i="62" s="1"/>
  <c r="G1004" i="62"/>
  <c r="F1004" i="62"/>
  <c r="E1004" i="62"/>
  <c r="D1004" i="62"/>
  <c r="H1003" i="62"/>
  <c r="H1002" i="62"/>
  <c r="H1001" i="62"/>
  <c r="G1000" i="62"/>
  <c r="F1000" i="62"/>
  <c r="E1000" i="62"/>
  <c r="D1000" i="62"/>
  <c r="H999" i="62"/>
  <c r="H998" i="62"/>
  <c r="G997" i="62"/>
  <c r="F997" i="62"/>
  <c r="E997" i="62"/>
  <c r="D997" i="62"/>
  <c r="H996" i="62"/>
  <c r="H995" i="62"/>
  <c r="G994" i="62"/>
  <c r="F994" i="62"/>
  <c r="E994" i="62"/>
  <c r="D994" i="62"/>
  <c r="H993" i="62"/>
  <c r="H994" i="62" s="1"/>
  <c r="G992" i="62"/>
  <c r="F992" i="62"/>
  <c r="E992" i="62"/>
  <c r="D992" i="62"/>
  <c r="H991" i="62"/>
  <c r="H990" i="62"/>
  <c r="H989" i="62"/>
  <c r="G988" i="62"/>
  <c r="F988" i="62"/>
  <c r="E988" i="62"/>
  <c r="D988" i="62"/>
  <c r="H987" i="62"/>
  <c r="H986" i="62"/>
  <c r="G985" i="62"/>
  <c r="F985" i="62"/>
  <c r="E985" i="62"/>
  <c r="D985" i="62"/>
  <c r="H984" i="62"/>
  <c r="H983" i="62"/>
  <c r="H982" i="62"/>
  <c r="G981" i="62"/>
  <c r="F981" i="62"/>
  <c r="E981" i="62"/>
  <c r="D981" i="62"/>
  <c r="H980" i="62"/>
  <c r="H979" i="62"/>
  <c r="G978" i="62"/>
  <c r="F978" i="62"/>
  <c r="E978" i="62"/>
  <c r="D978" i="62"/>
  <c r="H977" i="62"/>
  <c r="H976" i="62"/>
  <c r="H975" i="62"/>
  <c r="H974" i="62"/>
  <c r="G973" i="62"/>
  <c r="F973" i="62"/>
  <c r="E973" i="62"/>
  <c r="D973" i="62"/>
  <c r="H972" i="62"/>
  <c r="H971" i="62"/>
  <c r="H970" i="62"/>
  <c r="H969" i="62"/>
  <c r="G968" i="62"/>
  <c r="F968" i="62"/>
  <c r="E968" i="62"/>
  <c r="D968" i="62"/>
  <c r="H967" i="62"/>
  <c r="H966" i="62"/>
  <c r="H965" i="62"/>
  <c r="H964" i="62"/>
  <c r="G963" i="62"/>
  <c r="F963" i="62"/>
  <c r="E963" i="62"/>
  <c r="D963" i="62"/>
  <c r="H962" i="62"/>
  <c r="H961" i="62"/>
  <c r="H960" i="62"/>
  <c r="H959" i="62"/>
  <c r="G958" i="62"/>
  <c r="F958" i="62"/>
  <c r="E958" i="62"/>
  <c r="D958" i="62"/>
  <c r="H957" i="62"/>
  <c r="H956" i="62"/>
  <c r="H955" i="62"/>
  <c r="H954" i="62"/>
  <c r="G953" i="62"/>
  <c r="F953" i="62"/>
  <c r="E953" i="62"/>
  <c r="D953" i="62"/>
  <c r="H952" i="62"/>
  <c r="H953" i="62" s="1"/>
  <c r="G951" i="62"/>
  <c r="F951" i="62"/>
  <c r="E951" i="62"/>
  <c r="D951" i="62"/>
  <c r="H950" i="62"/>
  <c r="H949" i="62"/>
  <c r="H948" i="62"/>
  <c r="G947" i="62"/>
  <c r="F947" i="62"/>
  <c r="E947" i="62"/>
  <c r="D947" i="62"/>
  <c r="H946" i="62"/>
  <c r="H945" i="62"/>
  <c r="H944" i="62"/>
  <c r="G943" i="62"/>
  <c r="F943" i="62"/>
  <c r="E943" i="62"/>
  <c r="D943" i="62"/>
  <c r="H942" i="62"/>
  <c r="H941" i="62"/>
  <c r="G940" i="62"/>
  <c r="F940" i="62"/>
  <c r="E940" i="62"/>
  <c r="D940" i="62"/>
  <c r="H939" i="62"/>
  <c r="H938" i="62"/>
  <c r="H937" i="62"/>
  <c r="H936" i="62"/>
  <c r="G935" i="62"/>
  <c r="F935" i="62"/>
  <c r="E935" i="62"/>
  <c r="D935" i="62"/>
  <c r="H934" i="62"/>
  <c r="H935" i="62" s="1"/>
  <c r="G933" i="62"/>
  <c r="F933" i="62"/>
  <c r="E933" i="62"/>
  <c r="D933" i="62"/>
  <c r="H932" i="62"/>
  <c r="H931" i="62"/>
  <c r="G930" i="62"/>
  <c r="F930" i="62"/>
  <c r="E930" i="62"/>
  <c r="D930" i="62"/>
  <c r="H929" i="62"/>
  <c r="H928" i="62"/>
  <c r="G927" i="62"/>
  <c r="F927" i="62"/>
  <c r="E927" i="62"/>
  <c r="D927" i="62"/>
  <c r="H926" i="62"/>
  <c r="H925" i="62"/>
  <c r="G923" i="62"/>
  <c r="F923" i="62"/>
  <c r="E923" i="62"/>
  <c r="D923" i="62"/>
  <c r="H922" i="62"/>
  <c r="H921" i="62"/>
  <c r="G920" i="62"/>
  <c r="F920" i="62"/>
  <c r="E920" i="62"/>
  <c r="D920" i="62"/>
  <c r="H919" i="62"/>
  <c r="H918" i="62"/>
  <c r="G917" i="62"/>
  <c r="F917" i="62"/>
  <c r="E917" i="62"/>
  <c r="D917" i="62"/>
  <c r="H916" i="62"/>
  <c r="H915" i="62"/>
  <c r="H914" i="62"/>
  <c r="H913" i="62"/>
  <c r="G912" i="62"/>
  <c r="F912" i="62"/>
  <c r="E912" i="62"/>
  <c r="D912" i="62"/>
  <c r="H911" i="62"/>
  <c r="H910" i="62"/>
  <c r="H909" i="62"/>
  <c r="H908" i="62"/>
  <c r="G907" i="62"/>
  <c r="F907" i="62"/>
  <c r="E907" i="62"/>
  <c r="D907" i="62"/>
  <c r="H906" i="62"/>
  <c r="H905" i="62"/>
  <c r="H904" i="62"/>
  <c r="H903" i="62"/>
  <c r="G902" i="62"/>
  <c r="F902" i="62"/>
  <c r="E902" i="62"/>
  <c r="D902" i="62"/>
  <c r="H901" i="62"/>
  <c r="H900" i="62"/>
  <c r="H899" i="62"/>
  <c r="H898" i="62"/>
  <c r="G897" i="62"/>
  <c r="F897" i="62"/>
  <c r="E897" i="62"/>
  <c r="D897" i="62"/>
  <c r="H896" i="62"/>
  <c r="H895" i="62"/>
  <c r="H894" i="62"/>
  <c r="H893" i="62"/>
  <c r="G892" i="62"/>
  <c r="F892" i="62"/>
  <c r="E892" i="62"/>
  <c r="D892" i="62"/>
  <c r="H891" i="62"/>
  <c r="H890" i="62"/>
  <c r="H889" i="62"/>
  <c r="H888" i="62"/>
  <c r="G887" i="62"/>
  <c r="F887" i="62"/>
  <c r="E887" i="62"/>
  <c r="D887" i="62"/>
  <c r="H886" i="62"/>
  <c r="H885" i="62"/>
  <c r="H884" i="62"/>
  <c r="H883" i="62"/>
  <c r="G882" i="62"/>
  <c r="F882" i="62"/>
  <c r="E882" i="62"/>
  <c r="D882" i="62"/>
  <c r="H881" i="62"/>
  <c r="H880" i="62"/>
  <c r="H879" i="62"/>
  <c r="H878" i="62"/>
  <c r="G877" i="62"/>
  <c r="F877" i="62"/>
  <c r="E877" i="62"/>
  <c r="D877" i="62"/>
  <c r="H876" i="62"/>
  <c r="H877" i="62" s="1"/>
  <c r="G875" i="62"/>
  <c r="F875" i="62"/>
  <c r="E875" i="62"/>
  <c r="D875" i="62"/>
  <c r="H874" i="62"/>
  <c r="H873" i="62"/>
  <c r="H872" i="62"/>
  <c r="G871" i="62"/>
  <c r="F871" i="62"/>
  <c r="E871" i="62"/>
  <c r="D871" i="62"/>
  <c r="H870" i="62"/>
  <c r="H869" i="62"/>
  <c r="G868" i="62"/>
  <c r="F868" i="62"/>
  <c r="E868" i="62"/>
  <c r="D868" i="62"/>
  <c r="H867" i="62"/>
  <c r="H868" i="62" s="1"/>
  <c r="G866" i="62"/>
  <c r="F866" i="62"/>
  <c r="E866" i="62"/>
  <c r="D866" i="62"/>
  <c r="H865" i="62"/>
  <c r="H866" i="62" s="1"/>
  <c r="G864" i="62"/>
  <c r="F864" i="62"/>
  <c r="E864" i="62"/>
  <c r="D864" i="62"/>
  <c r="H863" i="62"/>
  <c r="H862" i="62"/>
  <c r="G861" i="62"/>
  <c r="F861" i="62"/>
  <c r="E861" i="62"/>
  <c r="D861" i="62"/>
  <c r="H860" i="62"/>
  <c r="H859" i="62"/>
  <c r="H858" i="62"/>
  <c r="G857" i="62"/>
  <c r="F857" i="62"/>
  <c r="E857" i="62"/>
  <c r="D857" i="62"/>
  <c r="H856" i="62"/>
  <c r="H855" i="62"/>
  <c r="H854" i="62"/>
  <c r="G853" i="62"/>
  <c r="F853" i="62"/>
  <c r="E853" i="62"/>
  <c r="D853" i="62"/>
  <c r="H852" i="62"/>
  <c r="H851" i="62"/>
  <c r="H850" i="62"/>
  <c r="G849" i="62"/>
  <c r="F849" i="62"/>
  <c r="E849" i="62"/>
  <c r="D849" i="62"/>
  <c r="H848" i="62"/>
  <c r="H847" i="62"/>
  <c r="G846" i="62"/>
  <c r="F846" i="62"/>
  <c r="E846" i="62"/>
  <c r="D846" i="62"/>
  <c r="H845" i="62"/>
  <c r="H846" i="62" s="1"/>
  <c r="H1167" i="62" l="1"/>
  <c r="F1258" i="62"/>
  <c r="H864" i="62"/>
  <c r="H920" i="62"/>
  <c r="H923" i="62"/>
  <c r="H927" i="62"/>
  <c r="H930" i="62"/>
  <c r="H933" i="62"/>
  <c r="H1184" i="62"/>
  <c r="H1210" i="62"/>
  <c r="H1203" i="62"/>
  <c r="H1181" i="62"/>
  <c r="H1221" i="62"/>
  <c r="H1160" i="62"/>
  <c r="H849" i="62"/>
  <c r="H1140" i="62"/>
  <c r="H1196" i="62"/>
  <c r="G1258" i="62"/>
  <c r="H1122" i="62"/>
  <c r="H1131" i="62"/>
  <c r="H1243" i="62"/>
  <c r="E1258" i="62"/>
  <c r="H1095" i="62"/>
  <c r="H1113" i="62"/>
  <c r="H1227" i="62"/>
  <c r="H1143" i="62"/>
  <c r="H1252" i="62"/>
  <c r="H882" i="62"/>
  <c r="H912" i="62"/>
  <c r="H951" i="62"/>
  <c r="H968" i="62"/>
  <c r="H988" i="62"/>
  <c r="H992" i="62"/>
  <c r="H1013" i="62"/>
  <c r="H1026" i="62"/>
  <c r="H1030" i="62"/>
  <c r="H1050" i="62"/>
  <c r="H1066" i="62"/>
  <c r="H1174" i="62"/>
  <c r="H1177" i="62"/>
  <c r="H1188" i="62"/>
  <c r="H1200" i="62"/>
  <c r="H1207" i="62"/>
  <c r="H1092" i="62"/>
  <c r="H1163" i="62"/>
  <c r="H1231" i="62"/>
  <c r="H887" i="62"/>
  <c r="H917" i="62"/>
  <c r="H1069" i="62"/>
  <c r="H1193" i="62"/>
  <c r="H1257" i="62"/>
  <c r="H861" i="62"/>
  <c r="H897" i="62"/>
  <c r="E924" i="62"/>
  <c r="H997" i="62"/>
  <c r="H1000" i="62"/>
  <c r="H1004" i="62"/>
  <c r="H1033" i="62"/>
  <c r="H1037" i="62"/>
  <c r="H1040" i="62"/>
  <c r="H1043" i="62"/>
  <c r="H1082" i="62"/>
  <c r="F1123" i="62"/>
  <c r="H1105" i="62"/>
  <c r="H1137" i="62"/>
  <c r="H1238" i="62"/>
  <c r="G1034" i="62"/>
  <c r="H902" i="62"/>
  <c r="F924" i="62"/>
  <c r="H958" i="62"/>
  <c r="H973" i="62"/>
  <c r="H1018" i="62"/>
  <c r="H1055" i="62"/>
  <c r="H1218" i="62"/>
  <c r="D1258" i="62"/>
  <c r="G924" i="62"/>
  <c r="H940" i="62"/>
  <c r="D1034" i="62"/>
  <c r="H1085" i="62"/>
  <c r="H1088" i="62"/>
  <c r="H1110" i="62"/>
  <c r="D1123" i="62"/>
  <c r="H1128" i="62"/>
  <c r="H1156" i="62"/>
  <c r="H853" i="62"/>
  <c r="H892" i="62"/>
  <c r="H963" i="62"/>
  <c r="H978" i="62"/>
  <c r="H1023" i="62"/>
  <c r="E1034" i="62"/>
  <c r="H1060" i="62"/>
  <c r="H1117" i="62"/>
  <c r="D924" i="62"/>
  <c r="E1123" i="62"/>
  <c r="G1123" i="62"/>
  <c r="H857" i="62"/>
  <c r="H871" i="62"/>
  <c r="H875" i="62"/>
  <c r="H907" i="62"/>
  <c r="H943" i="62"/>
  <c r="H947" i="62"/>
  <c r="H981" i="62"/>
  <c r="H985" i="62"/>
  <c r="F1034" i="62"/>
  <c r="H1072" i="62"/>
  <c r="H1077" i="62"/>
  <c r="H1100" i="62"/>
  <c r="H1134" i="62"/>
  <c r="H1146" i="62"/>
  <c r="H1152" i="62"/>
  <c r="H1213" i="62"/>
  <c r="H1224" i="62"/>
  <c r="H1234" i="62"/>
  <c r="H1247" i="62"/>
  <c r="D1260" i="62" l="1"/>
  <c r="H1123" i="62"/>
  <c r="H1034" i="62"/>
  <c r="H1258" i="62"/>
  <c r="H924" i="62"/>
  <c r="A318" i="62" l="1"/>
  <c r="A313" i="62"/>
  <c r="A308" i="62"/>
  <c r="A303" i="62"/>
  <c r="A298" i="62"/>
  <c r="A293" i="62"/>
  <c r="A288" i="62"/>
  <c r="A283" i="62"/>
  <c r="A279" i="62"/>
  <c r="A274" i="62"/>
  <c r="A271" i="62"/>
  <c r="A268" i="62"/>
  <c r="A263" i="62"/>
  <c r="A261" i="62"/>
  <c r="A258" i="62"/>
  <c r="A253" i="62"/>
  <c r="A250" i="62"/>
  <c r="A245" i="62"/>
  <c r="A241" i="62"/>
  <c r="A236" i="62"/>
  <c r="A233" i="62"/>
  <c r="A230" i="62"/>
  <c r="A227" i="62"/>
  <c r="A225" i="62"/>
  <c r="A221" i="62"/>
  <c r="A218" i="62"/>
  <c r="A213" i="62"/>
  <c r="A208" i="62"/>
  <c r="A206" i="62"/>
  <c r="A202" i="62"/>
  <c r="A199" i="62"/>
  <c r="A194" i="62"/>
  <c r="A191" i="62"/>
  <c r="A187" i="62"/>
  <c r="A184" i="62"/>
  <c r="A181" i="62"/>
  <c r="A179" i="62"/>
  <c r="A175" i="62"/>
  <c r="A171" i="62"/>
  <c r="A167" i="62"/>
  <c r="A163" i="62"/>
  <c r="A159" i="62"/>
  <c r="A155" i="62"/>
  <c r="A151" i="62"/>
  <c r="A146" i="62"/>
  <c r="A142" i="62"/>
  <c r="A138" i="62"/>
  <c r="A134" i="62"/>
  <c r="A129" i="62"/>
  <c r="A125" i="62"/>
  <c r="A122" i="62"/>
  <c r="A118" i="62"/>
  <c r="A115" i="62"/>
  <c r="A111" i="62"/>
  <c r="A107" i="62"/>
  <c r="A103" i="62"/>
  <c r="A98" i="62"/>
  <c r="A93" i="62"/>
  <c r="A90" i="62"/>
  <c r="A87" i="62"/>
  <c r="A84" i="62"/>
  <c r="A81" i="62"/>
  <c r="A78" i="62"/>
  <c r="A75" i="62"/>
  <c r="A72" i="62"/>
  <c r="A69" i="62"/>
  <c r="A66" i="62"/>
  <c r="A63" i="62"/>
  <c r="A60" i="62"/>
  <c r="A57" i="62"/>
  <c r="A54" i="62"/>
  <c r="A51" i="62"/>
  <c r="A48" i="62"/>
  <c r="A45" i="62"/>
  <c r="A42" i="62"/>
  <c r="A39" i="62"/>
  <c r="A36" i="62"/>
  <c r="A33" i="62"/>
  <c r="A30" i="62"/>
  <c r="A27" i="62"/>
  <c r="A24" i="62"/>
  <c r="A21" i="62"/>
  <c r="A18" i="62"/>
  <c r="A15" i="62"/>
  <c r="A12" i="62"/>
  <c r="A9" i="62"/>
  <c r="A6" i="62"/>
  <c r="G1260" i="62" l="1"/>
  <c r="F1260" i="62"/>
  <c r="E1260" i="62" l="1"/>
  <c r="H1260" i="62" l="1"/>
  <c r="H1261" i="62"/>
</calcChain>
</file>

<file path=xl/sharedStrings.xml><?xml version="1.0" encoding="utf-8"?>
<sst xmlns="http://schemas.openxmlformats.org/spreadsheetml/2006/main" count="1266" uniqueCount="710">
  <si>
    <t>§</t>
  </si>
  <si>
    <t>c_KU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</si>
  <si>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</si>
  <si>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</si>
  <si>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</si>
  <si>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</si>
  <si>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</si>
  <si>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</si>
  <si>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</si>
  <si>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</si>
  <si>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</si>
  <si>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</si>
  <si>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</si>
  <si>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</si>
  <si>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</si>
  <si>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</si>
  <si>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</si>
  <si>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</si>
  <si>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</si>
  <si>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</si>
  <si>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</si>
  <si>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</si>
  <si>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</si>
  <si>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</si>
  <si>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</si>
  <si>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</si>
  <si>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</si>
  <si>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</si>
  <si>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</si>
  <si>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</si>
  <si>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</si>
  <si>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</si>
  <si>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</si>
  <si>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</si>
  <si>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</si>
  <si>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</si>
  <si>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</si>
  <si>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</si>
  <si>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</si>
  <si>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</si>
  <si>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</si>
  <si>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</si>
  <si>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</si>
  <si>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</si>
  <si>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</si>
  <si>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</si>
  <si>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</si>
  <si>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</si>
  <si>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</si>
  <si>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</si>
  <si>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</si>
  <si>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</si>
  <si>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</si>
  <si>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</si>
  <si>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</si>
  <si>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</si>
  <si>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</si>
  <si>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</si>
  <si>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</si>
  <si>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</si>
  <si>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</si>
  <si>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</si>
  <si>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</si>
  <si>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</si>
  <si>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</si>
  <si>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</si>
  <si>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</si>
  <si>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</si>
  <si>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</si>
  <si>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 xml:space="preserve">ZŠ Liberec, Broumovská 847/7 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</si>
  <si>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</si>
  <si>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</si>
  <si>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</si>
  <si>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</si>
  <si>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</si>
  <si>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</si>
  <si>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</si>
  <si>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</si>
  <si>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</si>
  <si>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</si>
  <si>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</si>
  <si>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</si>
  <si>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</si>
  <si>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</si>
  <si>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</si>
  <si>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</si>
  <si>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</si>
  <si>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</si>
  <si>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</si>
  <si>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</si>
  <si>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</si>
  <si>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</si>
  <si>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</si>
  <si>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</si>
  <si>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</si>
  <si>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</si>
  <si>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</si>
  <si>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</si>
  <si>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</si>
  <si>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</si>
  <si>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</si>
  <si>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</si>
  <si>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</si>
  <si>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</si>
  <si>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</si>
  <si>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</si>
  <si>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</si>
  <si>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</si>
  <si>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</si>
  <si>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</si>
  <si>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</si>
  <si>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</si>
  <si>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</si>
  <si>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</si>
  <si>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</si>
  <si>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</si>
  <si>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</si>
  <si>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</si>
  <si>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</si>
  <si>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</si>
  <si>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</si>
  <si>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</si>
  <si>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</si>
  <si>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</si>
  <si>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</si>
  <si>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</si>
  <si>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</si>
  <si>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</si>
  <si>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</si>
  <si>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</si>
  <si>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</si>
  <si>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</si>
  <si>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</si>
  <si>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</si>
  <si>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</si>
  <si>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</si>
  <si>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</si>
  <si>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</si>
  <si>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</si>
  <si>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</si>
  <si>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</si>
  <si>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</si>
  <si>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</si>
  <si>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</si>
  <si>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</si>
  <si>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</si>
  <si>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</si>
  <si>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</si>
  <si>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</si>
  <si>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ŠJ Chrastava, Turpišova 343</t>
  </si>
  <si>
    <t>ŠJ Chrastava, Turpišova 343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</si>
  <si>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</si>
  <si>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</si>
  <si>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</si>
  <si>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</si>
  <si>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ZŠ a ZUŠ Jablonné v Podj., U Školy 98</t>
  </si>
  <si>
    <t>ZŠ a ZUŠ Jablonné v Podj., U Školy 98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</si>
  <si>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</si>
  <si>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</si>
  <si>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</si>
  <si>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</si>
  <si>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</si>
  <si>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</si>
  <si>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</si>
  <si>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</si>
  <si>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</si>
  <si>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</si>
  <si>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</si>
  <si>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</si>
  <si>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ŠJ Frýdlant, Školní 692</t>
  </si>
  <si>
    <t>ŠJ Frýdlant, Školní 692 Celkem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</si>
  <si>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</si>
  <si>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</si>
  <si>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</si>
  <si>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</si>
  <si>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</si>
  <si>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</si>
  <si>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</si>
  <si>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</si>
  <si>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</si>
  <si>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</si>
  <si>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</si>
  <si>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</si>
  <si>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</si>
  <si>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</si>
  <si>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</si>
  <si>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</si>
  <si>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</si>
  <si>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</si>
  <si>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</si>
  <si>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</si>
  <si>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</si>
  <si>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</si>
  <si>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</si>
  <si>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</si>
  <si>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</si>
  <si>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</si>
  <si>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</si>
  <si>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</si>
  <si>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</si>
  <si>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</si>
  <si>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</si>
  <si>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</si>
  <si>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</si>
  <si>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</si>
  <si>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</si>
  <si>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</si>
  <si>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</si>
  <si>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</si>
  <si>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Celkový součet za ORP Liberec</t>
  </si>
  <si>
    <t>Platy</t>
  </si>
  <si>
    <t>ODVODY</t>
  </si>
  <si>
    <t>FKSP</t>
  </si>
  <si>
    <t>ONIV</t>
  </si>
  <si>
    <t>NIV</t>
  </si>
  <si>
    <t>ZŠ Jablonné v Podj., Komenského 453</t>
  </si>
  <si>
    <t>ZŠ a ZUŠ, Hrádek n. N., Komenského 478</t>
  </si>
  <si>
    <t>škola - škol. zařízení (zkráceně)</t>
  </si>
  <si>
    <t>ZŠ a ZUŠ, Hrádek n. N., Komenského 478 Celkem</t>
  </si>
  <si>
    <t>MŠ Všelibice 100</t>
  </si>
  <si>
    <t>MŠ Všelibice 100 Celkem</t>
  </si>
  <si>
    <t>ZŠ a ZUŠ, Hrádek n. N., Komenského 479</t>
  </si>
  <si>
    <t xml:space="preserve">MŠ Šimonovice 482 Celkem </t>
  </si>
  <si>
    <t>ZŠ Jablonné v Podj., Komenského 453 Celkem</t>
  </si>
  <si>
    <t>MŠ Šimonovice 482</t>
  </si>
  <si>
    <t>Celkový součet za PO III Frýdlant</t>
  </si>
  <si>
    <t xml:space="preserve">MŠ Šimonovice 482 </t>
  </si>
  <si>
    <t>ZŠ a MŠ Křižany, Žibřidice 271</t>
  </si>
  <si>
    <t>ZŠ a MŠ Křižany, Žibřidice 271 Celkem</t>
  </si>
  <si>
    <t>MŠ Studánka, Jablonné v Podj., U Školy 194</t>
  </si>
  <si>
    <t>MŠ Studánka, Jablonné v Podj., U Školy 194 Celkem</t>
  </si>
  <si>
    <t>DOFINANCOVÁNÍ NEPEDAGOGů na září - prosinec 2025</t>
  </si>
  <si>
    <t>DDM Jablonec n. N., Podhorská 49</t>
  </si>
  <si>
    <t xml:space="preserve">Celkem za DDM Jablonec n. N., Podhorská 49 </t>
  </si>
  <si>
    <t>MŠ Jablonec n. N., 28.října 16/1858</t>
  </si>
  <si>
    <t>Celkem za MŠ Jablonec n. N., 28.října 16/1858</t>
  </si>
  <si>
    <t xml:space="preserve">MŠ Jablonec n. N., Arbesova 50/3779 </t>
  </si>
  <si>
    <t xml:space="preserve">Celkem za MŠ Jablonec n. N., Arbesova 50/3779 </t>
  </si>
  <si>
    <t>MŠ Jablonec n. N., Čs. armády 37</t>
  </si>
  <si>
    <t xml:space="preserve">Celkem za MŠ Jablonec n. N., Čs. armády 37 </t>
  </si>
  <si>
    <t>MŠ Jablonec n. N., Dolní 3969</t>
  </si>
  <si>
    <t>Celkem za MŠ Jablonec n. N., Dolní 3971</t>
  </si>
  <si>
    <t>MŠ Jablonec n. N., Havlíčkova 4/130</t>
  </si>
  <si>
    <t>Celkem za MŠ Jablonec n. N., Havlíčkova 4/130</t>
  </si>
  <si>
    <t>MŠ Jablonec n. N., Hřbitovní 10/3677</t>
  </si>
  <si>
    <t>Celkem za MŠ Jablonec n. N., Hřbitovní 10/3677</t>
  </si>
  <si>
    <t>MŠ Jablonec n. N., Husova 3/1444</t>
  </si>
  <si>
    <t>Celkem za MŠ Jablonec n. N., Husova 3/1444</t>
  </si>
  <si>
    <t xml:space="preserve">MŠ Jablonec n. N., J. Hory 31/4097 </t>
  </si>
  <si>
    <t>MŠ Jablonec n. N., J. Hory 31/4097</t>
  </si>
  <si>
    <t>Celkem za MŠ Jablonec n. N., J. Hory 31/4098</t>
  </si>
  <si>
    <t>MŠ Jablonec n. N., Jugoslávská 13/1885</t>
  </si>
  <si>
    <t xml:space="preserve">Celkem za MŠ Jablonec n. N., Jugoslávská 13/1885 </t>
  </si>
  <si>
    <t xml:space="preserve">MŠ Jablonec n. N., Lovecká 11/249 </t>
  </si>
  <si>
    <t>MŠ Jablonec n. N., Lovecká 11/249</t>
  </si>
  <si>
    <t>Celkem za MŠ Jablonec n. N., Lovecká 11/250</t>
  </si>
  <si>
    <t>MŠ Jablonec n. N., Mechová 10/3645</t>
  </si>
  <si>
    <t>Celkem za MŠ Jablonec n. N., Mechová 10/3646</t>
  </si>
  <si>
    <t xml:space="preserve">MŠ Jablonec n. N., Nová Pasířská 10/3825 </t>
  </si>
  <si>
    <t>MŠ Jablonec n. N., Nová Pasířská 10/3825</t>
  </si>
  <si>
    <t>Celkem za MŠ Jablonec n. N., Nová Pasířská 10/3825</t>
  </si>
  <si>
    <t>MŠ Jablonec n. N., Slunečná 9/336</t>
  </si>
  <si>
    <t xml:space="preserve">MŠ Jablonec n. N., Slunečná 9/336 </t>
  </si>
  <si>
    <t xml:space="preserve">Celkem za MŠ Jablonec n. N., Slunečná 9/336 </t>
  </si>
  <si>
    <t xml:space="preserve">MŠ Jablonec n. N., Střelecká 14/1067 </t>
  </si>
  <si>
    <t>Celkem za MŠ Jablonec n. N., Střelecká 14/1068</t>
  </si>
  <si>
    <t>MŠ Jablonec n. N., Švédská 14/3494</t>
  </si>
  <si>
    <t>Celkem za MŠ Jablonec n. N., Švédská 14/3494</t>
  </si>
  <si>
    <t>MŠ Jablonec n. N., Tichá 19/3892</t>
  </si>
  <si>
    <t>Celkem za MŠ Jablonec n. N., Tichá 19/3893</t>
  </si>
  <si>
    <t xml:space="preserve">MŠ Montessori Jablonec n. N., Zámecká 10/223 </t>
  </si>
  <si>
    <t>Celkem za MŠ Montessori Jablonec n. N., Zámecká 10/223</t>
  </si>
  <si>
    <t xml:space="preserve">MŠ spec. Jablonec n. N., Palackého 37 </t>
  </si>
  <si>
    <t>MŠ spec. Jablonec n. N., Palackého 37</t>
  </si>
  <si>
    <t>Celkem za MŠ spec. Jablonec n. N., Palackého 37</t>
  </si>
  <si>
    <t>ZŠ Jablonec n. N., 5. května 76</t>
  </si>
  <si>
    <t>Celkem za ZŠ Jablonec n. N., 5. května 76</t>
  </si>
  <si>
    <t>ZŠ Jablonec n. N., Arbesova 30</t>
  </si>
  <si>
    <t>Celkem za ZŠ Jablonec n. N., Arbesova 30</t>
  </si>
  <si>
    <t>ZŠ Jablonec n. N., Liberecká 26</t>
  </si>
  <si>
    <t>Celkem za ZŠ Jablonec n. N., Liberecká 26</t>
  </si>
  <si>
    <t>ZŠ Jablonec n. N., Mozartova 24</t>
  </si>
  <si>
    <t>Celkem za ZŠ Jablonec n. N., Mozartova 24</t>
  </si>
  <si>
    <t>ZŠ Jablonec n. N., Na Šumavě 43</t>
  </si>
  <si>
    <t>Celkem za ZŠ Jablonec n. N., Na Šumavě 43</t>
  </si>
  <si>
    <t>ZŠ Jablonec n. N., Pasířská 72</t>
  </si>
  <si>
    <t>Celkem za ZŠ Jablonec n. N., Pasířská 72</t>
  </si>
  <si>
    <t>ZŠ Jablonec n. N., Pivovarská 15</t>
  </si>
  <si>
    <t>Celkem za ZŠ Jablonec n. N., Pivovarská 15</t>
  </si>
  <si>
    <t>ZŠ Jablonec n. N., Pod Vodárnou 10</t>
  </si>
  <si>
    <t>Celkem za ZŠ Jablonec n. N., Pod Vodárnou 10</t>
  </si>
  <si>
    <t>ZŠ Jablonec n. N., Rychnovská 216</t>
  </si>
  <si>
    <t>Celkem za ZŠ Jablonec n. N., Rychnovská 216</t>
  </si>
  <si>
    <t>ZUŠ Jablonec n. N., Podhorská 47</t>
  </si>
  <si>
    <t>Celkem za ZUŠ Jablonec n. N., Podhorská 47</t>
  </si>
  <si>
    <t>ZŠ a MŠ Janov n. N. 374</t>
  </si>
  <si>
    <t>Celkem za ZŠ a MŠ Janov n. N. 374</t>
  </si>
  <si>
    <t>ZŠ a MŠ Josefův Důl 208</t>
  </si>
  <si>
    <t>Celkem za ZŠ a MŠ Josefův Důl 208</t>
  </si>
  <si>
    <t>MŠ Lučany n. N. 570</t>
  </si>
  <si>
    <t>Celkem za MŠ Lučany n. N. 570</t>
  </si>
  <si>
    <t>ZŠ Lučany n. N. 420</t>
  </si>
  <si>
    <t>Celkem za ZŠ Lučany n. N. 420</t>
  </si>
  <si>
    <t>MŠ Maršovice 81</t>
  </si>
  <si>
    <t>Celkem za MŠ Maršovice 81</t>
  </si>
  <si>
    <t>ZŠ a MŠ Nová Ves n. N. 264</t>
  </si>
  <si>
    <t>Celkem za ZŠ a MŠ Nová Ves n. N. 264</t>
  </si>
  <si>
    <t>MŠ Rádlo 3</t>
  </si>
  <si>
    <t>Celkem za MŠ Rádlo 3</t>
  </si>
  <si>
    <t>ZŠ Rádlo 121</t>
  </si>
  <si>
    <t xml:space="preserve">ZŠ Rádlo 121 </t>
  </si>
  <si>
    <t>Celkem za ZŠ Rádlo 121</t>
  </si>
  <si>
    <t>ZŠ a MŠ Rychnov u Jabl. n. N., Školní 488</t>
  </si>
  <si>
    <t>Celkem za ZŠ a MŠ Rychnov u Jabl. n. N., Školní 488</t>
  </si>
  <si>
    <t>Celkový součet za PO III Jablonec nad Nisou</t>
  </si>
  <si>
    <t>MŠ Tanvald, U Školky 579</t>
  </si>
  <si>
    <t>Celkem za MŠ Tanvald, U Školky 579</t>
  </si>
  <si>
    <t xml:space="preserve">SVČ Tanvald, Protifašistických bojovniků 336 </t>
  </si>
  <si>
    <t>Celkem za DDM Tanvald, Protifašistických bojovniků 336</t>
  </si>
  <si>
    <t>ZŠ Tanvald, Školní 416</t>
  </si>
  <si>
    <t>Celkem za ZŠ Tanvald, Školní 416</t>
  </si>
  <si>
    <t>ZŠ Tanvald, Sportovní 576</t>
  </si>
  <si>
    <t>Celkem za ZŠ Tanvald, Sportovní 576</t>
  </si>
  <si>
    <t>ZUŠ Tanvald, Nemocniční 339</t>
  </si>
  <si>
    <t>Celkem za ZUŠ Tanvald, Nemocniční 339</t>
  </si>
  <si>
    <t>ZŠ a MŠ Albrechtice v Jiz. horách 226</t>
  </si>
  <si>
    <t>Celkem za ZŠ a MŠ Albrechtice v Jiz. horách 226</t>
  </si>
  <si>
    <t>ZŠ a MŠ Desná v Jiz. horách, Krkonošská 613</t>
  </si>
  <si>
    <t>Celkem za ZŠ a MŠ Desná v Jiz. horách, Krkonošská 613</t>
  </si>
  <si>
    <t>MŠ Harrachov 419</t>
  </si>
  <si>
    <t>Celkem za MŠ Harrachov 419</t>
  </si>
  <si>
    <t xml:space="preserve">ZŠ Harrachov, Nový Svět 77 </t>
  </si>
  <si>
    <t xml:space="preserve">Celkem za ZŠ Harrachov, Nový Svět 77 </t>
  </si>
  <si>
    <t>ZŠ a MŠ Kořenov 800</t>
  </si>
  <si>
    <t>Celkem za ZŠ a MŠ Kořenov 800</t>
  </si>
  <si>
    <t>MŠ Plavy 24</t>
  </si>
  <si>
    <t>Celkem za MŠ Plavy 24</t>
  </si>
  <si>
    <t>ZŠ Plavy 65</t>
  </si>
  <si>
    <t>Celkem za ZŠ Plavy 65</t>
  </si>
  <si>
    <t>MŠ Smržovka, Havlíčkova 826</t>
  </si>
  <si>
    <t>Celkem za MŠ Smržovka, Havlíčkova 826</t>
  </si>
  <si>
    <t>ZŠ Smržovka, Komenského 964</t>
  </si>
  <si>
    <t>Celkem za ZŠ Smržovka, Komenského 964</t>
  </si>
  <si>
    <t>MŠ Velké Hamry I.621</t>
  </si>
  <si>
    <t>Celkem za MŠ Velké Hamry I.621</t>
  </si>
  <si>
    <t>ZŠ a MŠ Velké Hamry II.212</t>
  </si>
  <si>
    <t>Celkem za ZŠ a MŠ Velké Hamry II.212</t>
  </si>
  <si>
    <t>ZŠ a MŠ Zlatá Olešnice 34</t>
  </si>
  <si>
    <t>Celkem za ZŠ a MŠ Zlatá Olešnice 34</t>
  </si>
  <si>
    <t>Celkový součet za PO III Tanvald</t>
  </si>
  <si>
    <t>MŠ Železný Brod, Na Vápence 766</t>
  </si>
  <si>
    <t>MŠ  Železný Brod, Na Vápence 766 Celkem</t>
  </si>
  <si>
    <t>MŠ  Železný Brod, Slunečná 327</t>
  </si>
  <si>
    <t>Celkem za MŠ  Železný Brod, Slunečná 327</t>
  </si>
  <si>
    <t>MŠ Železný Brod, Stavbařů 832</t>
  </si>
  <si>
    <t>Celkem za MŠ Železný Brod, Stavbařů 832</t>
  </si>
  <si>
    <t xml:space="preserve">SVŠ Mozaika Železný Brod, Jiráskovo nábřeží 366 </t>
  </si>
  <si>
    <t>Celkem za SVČ Mozaika Železný Brod, Jiráskovo nábřeží 366</t>
  </si>
  <si>
    <t>ZŠ Železný Brod, Pelechovská 800</t>
  </si>
  <si>
    <t>Celkem za ZŠ Železný Brod, Pelechovská 800</t>
  </si>
  <si>
    <t>ZŠ Železný Brod, Školní 700</t>
  </si>
  <si>
    <t>Celkem za ZŠ Železný Brod, Školní 700</t>
  </si>
  <si>
    <t>ZUŠ Železný Brod, Koberovská 589</t>
  </si>
  <si>
    <t>Celkem za ZUŠ Železný Brod, Koberovská 589</t>
  </si>
  <si>
    <t>MŠ Koberovy 140</t>
  </si>
  <si>
    <t>Celkem za MŠ Koberovy 140</t>
  </si>
  <si>
    <t>ZŠ Koberovy 1</t>
  </si>
  <si>
    <t>Celkem za ZŠ Koberovy 1</t>
  </si>
  <si>
    <t>MŠ Pěnčín 62</t>
  </si>
  <si>
    <t>Celkem za MŠ Pěnčín 62</t>
  </si>
  <si>
    <t>ZŠ Pěnčín 22, Bratříkov</t>
  </si>
  <si>
    <t>Celkem za ZŠ Pěnčín 22</t>
  </si>
  <si>
    <t>ZŠ a MŠ Skuhrov, Huntířov n. J. 63</t>
  </si>
  <si>
    <t>Celkem za ZŠ a MŠ Skuhrov, Huntířov n. J. 63</t>
  </si>
  <si>
    <t>MŠ Zásada 326</t>
  </si>
  <si>
    <t>Celkem za MŠ Zásada 326</t>
  </si>
  <si>
    <t>ZŠ Zásada 264</t>
  </si>
  <si>
    <t>Celkem za ZŠ Zásada 264</t>
  </si>
  <si>
    <t>Celkový součet za PO III Železný Brod</t>
  </si>
  <si>
    <t>DDM Česká Lípa, Škroupovo nám. 138</t>
  </si>
  <si>
    <t>Celkem za DDM Česká Lípa, Škroupovo nám. 138</t>
  </si>
  <si>
    <t>MŠ Česká Lípa,  A.Sovy 1740</t>
  </si>
  <si>
    <t>Celkem za MŠ Česká Lípa,  A.Sovy 1740</t>
  </si>
  <si>
    <t>MŠ Česká Lípa, Arbesova 411</t>
  </si>
  <si>
    <t>Celkem za MŠ Česká Lípa, Arbesova 411</t>
  </si>
  <si>
    <t>MŠ Česká Lípa, Bratří Čapků 2864</t>
  </si>
  <si>
    <t>Celkem za MŠ Česká Lípa, Bratří Čapků 2864</t>
  </si>
  <si>
    <t>MŠ Česká Lípa, Moskevská 2434</t>
  </si>
  <si>
    <t>Celkem za MŠ Česká Lípa, Moskevská 2434</t>
  </si>
  <si>
    <t>MŠ Česká Lípa, Severní 2214</t>
  </si>
  <si>
    <t>Celkem za MŠ Česká Lípa, Severní 2214</t>
  </si>
  <si>
    <t>MŠ Česká Lípa, Svárovská 3315</t>
  </si>
  <si>
    <t>Celkem za MŠ Česká Lípa, Svárovská 2063</t>
  </si>
  <si>
    <t>MŠ Česká Lípa, Zhořelecká 2607</t>
  </si>
  <si>
    <t>Celkem za MŠ Česká Lípa, Zhořelecká 2607</t>
  </si>
  <si>
    <t>ŠJ Česká Lípa, 28. října 2733</t>
  </si>
  <si>
    <t>Celkem za ŠJ Česká Lípa, 28. října 2733</t>
  </si>
  <si>
    <t>ZŠ Česká Lípa, Jižní 1903</t>
  </si>
  <si>
    <t>Celkem za ZŠ Česká Lípa, Jižní 1903</t>
  </si>
  <si>
    <t>ZŠ Česká Lípa, 28.října 2733</t>
  </si>
  <si>
    <t>Celkem za ZŠ Česká Lípa, 28.října 2733</t>
  </si>
  <si>
    <t>ZŠ Česká Lípa, A. Sovy 3056</t>
  </si>
  <si>
    <t>Celkem za ZŠ Česká Lípa, A. Sovy 3056</t>
  </si>
  <si>
    <t xml:space="preserve">ZŠ Česká Lípa, Mánesova 1526 </t>
  </si>
  <si>
    <t xml:space="preserve">Celkem za ZŠ Česká Lípa, Mánesova 1526 </t>
  </si>
  <si>
    <t>ZŠ Česká Lípa, Partyzánská 1053</t>
  </si>
  <si>
    <t>Celkem za ZŠ Česká Lípa, Partyzánská 1053</t>
  </si>
  <si>
    <t>ZŠ Česká Lípa, Pátova 406</t>
  </si>
  <si>
    <t>Celkem za ZŠ Česká Lípa, Pátova 406</t>
  </si>
  <si>
    <t>ZŠ Česká Lípa, Školní 2520</t>
  </si>
  <si>
    <t>Celkem za ZŠ Česká Lípa, Školní 2520</t>
  </si>
  <si>
    <t>ZŠ Česká Lípa, Šluknovská 2904</t>
  </si>
  <si>
    <t>Celkem za ZŠ Česká Lípa, Šluknovská 2904</t>
  </si>
  <si>
    <t>ZŠ a MŠ Česká Lípa, Moskevská 679</t>
  </si>
  <si>
    <t>Celkem za ZŠ a MŠ Česká Lípa, Moskevská 679</t>
  </si>
  <si>
    <t>ZUŠ Česká Lípa, Arbesova 2077</t>
  </si>
  <si>
    <t>Celkem za ZUŠ Česká Lípa, Arbesova 2077</t>
  </si>
  <si>
    <t>MŠ Blíževedly 55</t>
  </si>
  <si>
    <t>Celkem za MŠ Blíževedly 55</t>
  </si>
  <si>
    <t>ZŠ a MŠ Brniště 101</t>
  </si>
  <si>
    <t>Celkem za ZŠ a MŠ Brniště 101</t>
  </si>
  <si>
    <t>MŠ Doksy, Libušina 838</t>
  </si>
  <si>
    <t>Celkem za MŠ Doksy, Libušina 838</t>
  </si>
  <si>
    <t>MŠ Doksy, Pražská 836</t>
  </si>
  <si>
    <t>Celkem za MŠ Doksy, Pražská 836</t>
  </si>
  <si>
    <t>ZŠ a MŠ Doksy-Staré Splavy, Jezerní 74</t>
  </si>
  <si>
    <t>Celkem za ZŠ a MŠ Doksy-Staré Splavy, Jezerní 74</t>
  </si>
  <si>
    <t xml:space="preserve">ZŠ Doksy, Valdštejnská 253 </t>
  </si>
  <si>
    <t xml:space="preserve">Celkem za ZŠ Doksy, Valdštejnská 253 </t>
  </si>
  <si>
    <t>ZUŠ Doksy, Sokolská 299</t>
  </si>
  <si>
    <t>Celkem za ZUŠ Doksy, Sokolská 299</t>
  </si>
  <si>
    <t>MŠ Dubá, Luční 28</t>
  </si>
  <si>
    <t>Celkem za MŠ Dubá, Luční 28</t>
  </si>
  <si>
    <t>ZŠ Dubá, Dlouhá 113</t>
  </si>
  <si>
    <t>Celkem za ZŠ Dubá, Dlouhá 113</t>
  </si>
  <si>
    <t>ZŠ a MŠ Dubnice</t>
  </si>
  <si>
    <t>Celkem za ZŠ Dubnice 240</t>
  </si>
  <si>
    <t>ZŠ a MŠ Holany 45</t>
  </si>
  <si>
    <t>Celkem za ZŠ a MŠ Holany 45</t>
  </si>
  <si>
    <t>ZŠ a MŠ Horní Libchava 196</t>
  </si>
  <si>
    <t>Celkem za ZŠ a MŠ Horní Libchava 196</t>
  </si>
  <si>
    <t>MŠ Horní Police, Křižíkova 183</t>
  </si>
  <si>
    <t>Celkem za MŠ Horní Police, Křižíkova 183</t>
  </si>
  <si>
    <t>ZŠ Horní Police, 9. května 2</t>
  </si>
  <si>
    <t>Celkem za ZŠ Horní Police, 9. května 2</t>
  </si>
  <si>
    <t>ZŠ a MŠ Jestřebí 105</t>
  </si>
  <si>
    <t>Celkem za ZŠ a MŠ Jestřebí 105</t>
  </si>
  <si>
    <t>MŠ Kravaře, Úštěcká 43</t>
  </si>
  <si>
    <t>Celkem za MŠ Kravaře, Úštěcká 43</t>
  </si>
  <si>
    <t>ZŠ Kravaře, Školní 115</t>
  </si>
  <si>
    <t>Celkem za ZŠ Kravaře, Školní 115</t>
  </si>
  <si>
    <t>ZŠ a MŠ Mimoň, Mírová 81</t>
  </si>
  <si>
    <t>Celkem za ZŠ a MŠ Mimoň, Mírová 81</t>
  </si>
  <si>
    <t>ZUŠ Mimoň, Mírová 119</t>
  </si>
  <si>
    <t>Celkem za ZUŠ Mimoň, Mírová 119</t>
  </si>
  <si>
    <t>MŠ Noviny pod Ralskem 116</t>
  </si>
  <si>
    <t>Celkem za MŠ Noviny pod Ralskem 116</t>
  </si>
  <si>
    <t>ZŠ a MŠ Nový Oldřichov 86</t>
  </si>
  <si>
    <t>Celkem za ZŠ a MŠ Nový Oldřichov 86</t>
  </si>
  <si>
    <t>ZŠ a MŠ Okna 3</t>
  </si>
  <si>
    <t>Celkem za ZŠ a MŠ Okna 3</t>
  </si>
  <si>
    <t>MŠ Provodín 1</t>
  </si>
  <si>
    <t>Celkem za MŠ Provodín 1</t>
  </si>
  <si>
    <t>ZŠ a MŠ Ralsko-Kuřívody 700</t>
  </si>
  <si>
    <t>Celkem za ZŠ a MŠ Ralsko-Kuřívody 700</t>
  </si>
  <si>
    <t>MŠ Sosnová 49</t>
  </si>
  <si>
    <t>Celkem za MŠ Sosnová 49</t>
  </si>
  <si>
    <t>ZŠ a MŠ Stráž p. R., Pionýrů 141</t>
  </si>
  <si>
    <t>Celkem za ZŠ a MŠ Stráž p. R., Pionýrů 141</t>
  </si>
  <si>
    <t>ZŠ a MŠ Stružnice 69</t>
  </si>
  <si>
    <t>Celkem za ZŠ a MŠ Stružnice 69</t>
  </si>
  <si>
    <t>ZŠ a MŠ Volfartice 81</t>
  </si>
  <si>
    <t>Celkem za ZŠ a MŠ Volfartice 81</t>
  </si>
  <si>
    <t>ZŠ a MŠ Zahrádky u Č. L. 19</t>
  </si>
  <si>
    <t>Celkem za ZŠ a MŠ Zahrádky u Č. L. 19</t>
  </si>
  <si>
    <t>ZŠ a MŠ Zákupy, Školní 347</t>
  </si>
  <si>
    <t>Celkem za ZŠ a MŠ Zákupy, Školní 347</t>
  </si>
  <si>
    <t>ZŠ a MŠ Žandov, Kostelní 200</t>
  </si>
  <si>
    <t>Celkem za ZŠ a MŠ Žandov, Kostelní 200</t>
  </si>
  <si>
    <t>ZUŠ Žandov, Dlouhá 121</t>
  </si>
  <si>
    <t>Celkem za ZUŠ Žandov, Dlouhá 121</t>
  </si>
  <si>
    <t>Celkový součet za PO III Česká Lípa</t>
  </si>
  <si>
    <t>DDM Nový Bor, Smetanova 387</t>
  </si>
  <si>
    <t>DDM Nový Bor, Smetanova 387 Celkem</t>
  </si>
  <si>
    <t>MŠ Nový Bor, Svojsíkova 754</t>
  </si>
  <si>
    <t>MŠ Nový Bor, Svojsíkova 754 Celkem</t>
  </si>
  <si>
    <t>ZŠ Nový Bor, B. Němcové 539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</si>
  <si>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</si>
  <si>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</si>
  <si>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</si>
  <si>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</si>
  <si>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</si>
  <si>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</si>
  <si>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</si>
  <si>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</si>
  <si>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</si>
  <si>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</si>
  <si>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</si>
  <si>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</si>
  <si>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</si>
  <si>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</si>
  <si>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</si>
  <si>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</si>
  <si>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</si>
  <si>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</si>
  <si>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</si>
  <si>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</si>
  <si>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</si>
  <si>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</si>
  <si>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</si>
  <si>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</si>
  <si>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</si>
  <si>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</si>
  <si>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</si>
  <si>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</si>
  <si>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</si>
  <si>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</si>
  <si>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</si>
  <si>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</si>
  <si>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</si>
  <si>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</si>
  <si>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</si>
  <si>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</si>
  <si>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</si>
  <si>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</si>
  <si>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Celkový součet za PO III Nový Bor</t>
  </si>
  <si>
    <t>MŠ Semily, Na Olešce 433</t>
  </si>
  <si>
    <t>MŠ Semily, Na Olešce 433 Celkem</t>
  </si>
  <si>
    <t>MŠ Semily, Pekárenská 468</t>
  </si>
  <si>
    <t>MŠ Semily, Pekárenská 468 Celkem</t>
  </si>
  <si>
    <t>MŠ Treperka a waldorfská Semily, Pod Vartou 858</t>
  </si>
  <si>
    <t xml:space="preserve">MŠ Treperka a waldorfská Semily, Komenského nám.146 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</si>
  <si>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</si>
  <si>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</si>
  <si>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</si>
  <si>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</si>
  <si>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</si>
  <si>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</si>
  <si>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</si>
  <si>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</si>
  <si>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</si>
  <si>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</si>
  <si>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</si>
  <si>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</si>
  <si>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</si>
  <si>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</si>
  <si>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</si>
  <si>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</si>
  <si>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</si>
  <si>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</si>
  <si>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</si>
  <si>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</si>
  <si>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</si>
  <si>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</si>
  <si>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</si>
  <si>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</si>
  <si>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</si>
  <si>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</si>
  <si>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</si>
  <si>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</si>
  <si>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</si>
  <si>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</si>
  <si>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Lomnice n. P., Komenského 1037</t>
  </si>
  <si>
    <t>DDM Lomnice n. P., Komenského 1037 Celkem</t>
  </si>
  <si>
    <t>MŠ Lomnice n. P., Bezručova 1534</t>
  </si>
  <si>
    <t>MŠ Lomnice n. P., Bezručova 1249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</si>
  <si>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</si>
  <si>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</si>
  <si>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</si>
  <si>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</si>
  <si>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</si>
  <si>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</si>
  <si>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</si>
  <si>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</si>
  <si>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</si>
  <si>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</si>
  <si>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</si>
  <si>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</si>
  <si>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</si>
  <si>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</si>
  <si>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</si>
  <si>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</si>
  <si>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</si>
  <si>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</si>
  <si>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</si>
  <si>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</si>
  <si>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Celkový součet za PO III Semily</t>
  </si>
  <si>
    <t>MŠ Jilemnice, Roztocká 994</t>
  </si>
  <si>
    <t>ZŠ Jilemnice, Jana Harracha 97</t>
  </si>
  <si>
    <t>ZŠ Jilemnice, Jana Harracha 97 Celkem</t>
  </si>
  <si>
    <t>ZŠ Jilemnice, Komenského 288</t>
  </si>
  <si>
    <t>ZŠ Jilemnice, Komenského 288 Celkem</t>
  </si>
  <si>
    <t>ZUŠ Jilemnice, Valdštejnská 216</t>
  </si>
  <si>
    <t>ZUŠ Jilemnice, Valdštejnská 216 Celkem</t>
  </si>
  <si>
    <t>ZŠ a MŠ Benecko 150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</si>
  <si>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</si>
  <si>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</si>
  <si>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</si>
  <si>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</si>
  <si>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</si>
  <si>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</si>
  <si>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</si>
  <si>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</si>
  <si>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</si>
  <si>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</si>
  <si>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</si>
  <si>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</si>
  <si>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</si>
  <si>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</si>
  <si>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</si>
  <si>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</si>
  <si>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</si>
  <si>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</si>
  <si>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</si>
  <si>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</si>
  <si>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r>
      <t xml:space="preserve">MŠ Rokytnice nad Jizerou, příspěvková organizace </t>
    </r>
    <r>
      <rPr>
        <sz val="8"/>
        <color rgb="FFFF0000"/>
        <rFont val="Arial"/>
        <family val="2"/>
        <charset val="238"/>
      </rPr>
      <t>nově od 1.1.2025</t>
    </r>
  </si>
  <si>
    <t>MŠ Rokytnice n. J., Horní Rokytnice 555 Celkem</t>
  </si>
  <si>
    <t>ZŠ a SVČ, Rokytnice nad Jizerou 172</t>
  </si>
  <si>
    <t>ZŠ a SVČ Rokytnice n. J., Dolní 172 Celkem</t>
  </si>
  <si>
    <t>ZŠ a MŠ Roztoky u Jilemnice 190</t>
  </si>
  <si>
    <t>ZŠ a MŠ Roztoky u Jilemnice 190 Celkem</t>
  </si>
  <si>
    <t>ZŠ a MŠ Studenec 367</t>
  </si>
  <si>
    <t>ZŠ a MŠ Studenec 367 Celkem</t>
  </si>
  <si>
    <t>MŠ Víchová n. J. 197</t>
  </si>
  <si>
    <t>MŠ Víchová n. J. 197 Celkem</t>
  </si>
  <si>
    <t>ZŠ Víchová n. J. 140</t>
  </si>
  <si>
    <t>ZŠ Víchová n. J. 140 nově od 1.2. 2025</t>
  </si>
  <si>
    <t>ZŠ Víchová n. J. 140 Celkem</t>
  </si>
  <si>
    <t>ZŠ a MŠ Vítkovice v Krkonoších 28</t>
  </si>
  <si>
    <t>ZŠ a MŠ Vítkovice v Krkonoších 28 Celkem</t>
  </si>
  <si>
    <t>Celkový součet za PO III Jilemnice</t>
  </si>
  <si>
    <t>MŠ a ZŠ Turnov, Kosmonautů 1641</t>
  </si>
  <si>
    <t xml:space="preserve">MŠ a ZŠ Turnov, Kosmonautů 1641 </t>
  </si>
  <si>
    <t>MŠ a ZŠ Turnov, Kosmonautů 1641 Celkem</t>
  </si>
  <si>
    <t>MŠ Turnov, 28. října 757</t>
  </si>
  <si>
    <t>MŠ Turnov, 28. října 757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</si>
  <si>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</si>
  <si>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</si>
  <si>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</si>
  <si>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</si>
  <si>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</si>
  <si>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</si>
  <si>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</si>
  <si>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</si>
  <si>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</si>
  <si>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</si>
  <si>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</si>
  <si>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</si>
  <si>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</si>
  <si>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</si>
  <si>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</si>
  <si>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</si>
  <si>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</si>
  <si>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</si>
  <si>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</si>
  <si>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</si>
  <si>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</si>
  <si>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</si>
  <si>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</si>
  <si>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</si>
  <si>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</si>
  <si>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</si>
  <si>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</si>
  <si>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</si>
  <si>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</si>
  <si>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</si>
  <si>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12 od 1.9.2017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</si>
  <si>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</si>
  <si>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</si>
  <si>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</si>
  <si>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</si>
  <si>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</si>
  <si>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</si>
  <si>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</si>
  <si>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</si>
  <si>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</si>
  <si>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</si>
  <si>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</si>
  <si>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</si>
  <si>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</si>
  <si>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</si>
  <si>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</si>
  <si>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</si>
  <si>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</si>
  <si>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</si>
  <si>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</si>
  <si>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</si>
  <si>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</si>
  <si>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</si>
  <si>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</si>
  <si>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</si>
  <si>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</si>
  <si>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</si>
  <si>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</si>
  <si>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</si>
  <si>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</si>
  <si>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</si>
  <si>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</si>
  <si>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</si>
  <si>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</si>
  <si>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</si>
  <si>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</si>
  <si>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</si>
  <si>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</si>
  <si>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</si>
  <si>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</si>
  <si>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Celkový součet za PO III Turnov</t>
  </si>
  <si>
    <t>Celkem obecní školy</t>
  </si>
  <si>
    <t>Stanovení dalších finančních prostředků na financování nepedagogických zaměstnanců a ONIV</t>
  </si>
  <si>
    <t>č.j. MSMT-12238/2025-2.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</si>
</sst>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 CE"/>
    </font>
    <font>
      <sz val="8"/>
      <color indexed="8"/>
      <name val="Arial CE"/>
      <charset val="238"/>
    </font>
    <font>
      <b/>
      <sz val="8"/>
      <color indexed="8"/>
      <name val="Arial CE"/>
      <charset val="238"/>
    </font>
    <font>
      <sz val="8"/>
      <color indexed="8"/>
      <name val="Arial CE"/>
    </font>
    <font>
      <sz val="8"/>
      <color theme="1"/>
      <name val="Arial CE"/>
      <charset val="238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164" fontId="9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10" fillId="0" borderId="0"/>
    <xf numFmtId="0" fontId="2" fillId="0" borderId="0"/>
    <xf numFmtId="0" fontId="14" fillId="0" borderId="0"/>
    <xf numFmtId="0" fontId="1" fillId="0" borderId="0"/>
    <xf numFmtId="0" fontId="14" fillId="0" borderId="0"/>
  </cellStyleXfs>
  <cellXfs count="234">
    <xf numFmtId="0" fontId="0" fillId="0" borderId="0" xfId="0"/>
    <xf numFmtId="0" fontId="13" fillId="0" borderId="0" xfId="0" applyFont="1"/>
    <xf numFmtId="3" fontId="8" fillId="2" borderId="2" xfId="4" applyNumberFormat="1" applyFont="1" applyFill="1" applyBorder="1" applyAlignment="1">
      <alignment horizontal="right"/>
    </xf>
    <xf numFmtId="3" fontId="8" fillId="2" borderId="3" xfId="4" applyNumberFormat="1" applyFont="1" applyFill="1" applyBorder="1" applyAlignment="1">
      <alignment horizontal="right"/>
    </xf>
    <xf numFmtId="3" fontId="6" fillId="0" borderId="7" xfId="0" applyNumberFormat="1" applyFont="1" applyBorder="1"/>
    <xf numFmtId="3" fontId="6" fillId="0" borderId="3" xfId="0" applyNumberFormat="1" applyFont="1" applyBorder="1"/>
    <xf numFmtId="3" fontId="12" fillId="0" borderId="10" xfId="4" applyNumberFormat="1" applyFont="1" applyBorder="1" applyAlignment="1">
      <alignment horizontal="center"/>
    </xf>
    <xf numFmtId="3" fontId="12" fillId="0" borderId="11" xfId="4" applyNumberFormat="1" applyFont="1" applyBorder="1" applyAlignment="1">
      <alignment horizontal="center"/>
    </xf>
    <xf numFmtId="3" fontId="15" fillId="0" borderId="2" xfId="4" applyNumberFormat="1" applyFont="1" applyBorder="1"/>
    <xf numFmtId="3" fontId="15" fillId="0" borderId="2" xfId="0" applyNumberFormat="1" applyFont="1" applyBorder="1"/>
    <xf numFmtId="3" fontId="15" fillId="0" borderId="6" xfId="4" applyNumberFormat="1" applyFont="1" applyBorder="1"/>
    <xf numFmtId="3" fontId="6" fillId="0" borderId="3" xfId="4" applyNumberFormat="1" applyFont="1" applyBorder="1" applyAlignment="1">
      <alignment horizontal="right"/>
    </xf>
    <xf numFmtId="0" fontId="12" fillId="0" borderId="10" xfId="4" applyFont="1" applyBorder="1" applyAlignment="1">
      <alignment horizontal="center"/>
    </xf>
    <xf numFmtId="3" fontId="15" fillId="0" borderId="3" xfId="0" applyNumberFormat="1" applyFont="1" applyBorder="1"/>
    <xf numFmtId="3" fontId="17" fillId="2" borderId="2" xfId="2" applyNumberFormat="1" applyFont="1" applyFill="1" applyBorder="1"/>
    <xf numFmtId="3" fontId="17" fillId="2" borderId="3" xfId="2" applyNumberFormat="1" applyFont="1" applyFill="1" applyBorder="1"/>
    <xf numFmtId="3" fontId="7" fillId="2" borderId="2" xfId="0" applyNumberFormat="1" applyFont="1" applyFill="1" applyBorder="1"/>
    <xf numFmtId="3" fontId="7" fillId="2" borderId="3" xfId="0" applyNumberFormat="1" applyFont="1" applyFill="1" applyBorder="1"/>
    <xf numFmtId="3" fontId="17" fillId="2" borderId="2" xfId="0" applyNumberFormat="1" applyFont="1" applyFill="1" applyBorder="1"/>
    <xf numFmtId="3" fontId="17" fillId="2" borderId="3" xfId="0" applyNumberFormat="1" applyFont="1" applyFill="1" applyBorder="1"/>
    <xf numFmtId="3" fontId="17" fillId="2" borderId="2" xfId="0" applyNumberFormat="1" applyFont="1" applyFill="1" applyBorder="1" applyAlignment="1">
      <alignment horizontal="right"/>
    </xf>
    <xf numFmtId="3" fontId="17" fillId="2" borderId="3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0" fontId="16" fillId="0" borderId="1" xfId="0" applyFont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2" fillId="0" borderId="12" xfId="4" applyFont="1" applyBorder="1" applyAlignment="1">
      <alignment horizontal="center"/>
    </xf>
    <xf numFmtId="3" fontId="18" fillId="2" borderId="2" xfId="0" applyNumberFormat="1" applyFont="1" applyFill="1" applyBorder="1" applyAlignment="1">
      <alignment horizontal="right"/>
    </xf>
    <xf numFmtId="3" fontId="18" fillId="2" borderId="3" xfId="0" applyNumberFormat="1" applyFont="1" applyFill="1" applyBorder="1" applyAlignment="1">
      <alignment horizontal="right"/>
    </xf>
    <xf numFmtId="3" fontId="5" fillId="0" borderId="2" xfId="4" applyNumberFormat="1" applyFont="1" applyBorder="1"/>
    <xf numFmtId="3" fontId="15" fillId="0" borderId="3" xfId="0" applyNumberFormat="1" applyFont="1" applyBorder="1" applyAlignment="1">
      <alignment horizontal="right"/>
    </xf>
    <xf numFmtId="3" fontId="5" fillId="0" borderId="2" xfId="8" applyNumberFormat="1" applyFont="1" applyBorder="1"/>
    <xf numFmtId="3" fontId="24" fillId="0" borderId="2" xfId="8" applyNumberFormat="1" applyFont="1" applyBorder="1"/>
    <xf numFmtId="3" fontId="8" fillId="2" borderId="2" xfId="0" applyNumberFormat="1" applyFont="1" applyFill="1" applyBorder="1" applyAlignment="1">
      <alignment horizontal="right"/>
    </xf>
    <xf numFmtId="3" fontId="8" fillId="2" borderId="3" xfId="0" applyNumberFormat="1" applyFont="1" applyFill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0" fillId="0" borderId="1" xfId="9" applyFont="1" applyBorder="1" applyAlignment="1">
      <alignment horizontal="center"/>
    </xf>
    <xf numFmtId="0" fontId="5" fillId="0" borderId="1" xfId="9" applyFont="1" applyBorder="1" applyAlignment="1">
      <alignment horizontal="center"/>
    </xf>
    <xf numFmtId="0" fontId="7" fillId="2" borderId="1" xfId="9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1" fillId="0" borderId="1" xfId="9" applyFont="1" applyBorder="1" applyAlignment="1">
      <alignment horizontal="center"/>
    </xf>
    <xf numFmtId="0" fontId="22" fillId="2" borderId="1" xfId="9" applyFont="1" applyFill="1" applyBorder="1" applyAlignment="1">
      <alignment horizontal="center"/>
    </xf>
    <xf numFmtId="0" fontId="5" fillId="2" borderId="1" xfId="9" applyFont="1" applyFill="1" applyBorder="1" applyAlignment="1">
      <alignment horizontal="center"/>
    </xf>
    <xf numFmtId="0" fontId="23" fillId="0" borderId="1" xfId="9" applyFont="1" applyBorder="1" applyAlignment="1">
      <alignment horizontal="center"/>
    </xf>
    <xf numFmtId="0" fontId="7" fillId="0" borderId="1" xfId="9" applyFont="1" applyBorder="1" applyAlignment="1">
      <alignment horizontal="center"/>
    </xf>
    <xf numFmtId="0" fontId="0" fillId="8" borderId="0" xfId="0" applyFill="1"/>
    <xf numFmtId="3" fontId="8" fillId="8" borderId="0" xfId="0" applyNumberFormat="1" applyFont="1" applyFill="1"/>
    <xf numFmtId="0" fontId="8" fillId="8" borderId="0" xfId="0" applyFont="1" applyFill="1"/>
    <xf numFmtId="3" fontId="0" fillId="0" borderId="0" xfId="0" applyNumberFormat="1"/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24" fillId="0" borderId="1" xfId="8" applyNumberFormat="1" applyFont="1" applyBorder="1"/>
    <xf numFmtId="3" fontId="18" fillId="2" borderId="15" xfId="0" applyNumberFormat="1" applyFont="1" applyFill="1" applyBorder="1" applyAlignment="1">
      <alignment horizontal="right"/>
    </xf>
    <xf numFmtId="3" fontId="18" fillId="2" borderId="16" xfId="0" applyNumberFormat="1" applyFont="1" applyFill="1" applyBorder="1" applyAlignment="1">
      <alignment horizontal="right"/>
    </xf>
    <xf numFmtId="3" fontId="18" fillId="2" borderId="17" xfId="0" applyNumberFormat="1" applyFont="1" applyFill="1" applyBorder="1" applyAlignment="1">
      <alignment horizontal="right"/>
    </xf>
    <xf numFmtId="3" fontId="15" fillId="0" borderId="21" xfId="0" applyNumberFormat="1" applyFont="1" applyBorder="1" applyAlignment="1">
      <alignment horizontal="right"/>
    </xf>
    <xf numFmtId="3" fontId="15" fillId="0" borderId="22" xfId="0" applyNumberFormat="1" applyFont="1" applyBorder="1"/>
    <xf numFmtId="3" fontId="5" fillId="0" borderId="22" xfId="4" applyNumberFormat="1" applyFont="1" applyBorder="1"/>
    <xf numFmtId="3" fontId="15" fillId="0" borderId="23" xfId="0" applyNumberFormat="1" applyFont="1" applyBorder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3" fontId="15" fillId="0" borderId="1" xfId="0" applyNumberFormat="1" applyFont="1" applyBorder="1"/>
    <xf numFmtId="3" fontId="7" fillId="2" borderId="1" xfId="0" applyNumberFormat="1" applyFont="1" applyFill="1" applyBorder="1" applyAlignment="1">
      <alignment horizontal="right"/>
    </xf>
    <xf numFmtId="3" fontId="7" fillId="2" borderId="1" xfId="0" applyNumberFormat="1" applyFont="1" applyFill="1" applyBorder="1"/>
    <xf numFmtId="3" fontId="7" fillId="2" borderId="15" xfId="0" applyNumberFormat="1" applyFont="1" applyFill="1" applyBorder="1" applyAlignment="1">
      <alignment horizontal="right"/>
    </xf>
    <xf numFmtId="3" fontId="7" fillId="2" borderId="16" xfId="0" applyNumberFormat="1" applyFont="1" applyFill="1" applyBorder="1" applyAlignment="1">
      <alignment horizontal="right"/>
    </xf>
    <xf numFmtId="3" fontId="7" fillId="2" borderId="17" xfId="0" applyNumberFormat="1" applyFont="1" applyFill="1" applyBorder="1" applyAlignment="1">
      <alignment horizontal="right"/>
    </xf>
    <xf numFmtId="3" fontId="15" fillId="0" borderId="21" xfId="0" applyNumberFormat="1" applyFont="1" applyBorder="1"/>
    <xf numFmtId="3" fontId="17" fillId="2" borderId="1" xfId="0" applyNumberFormat="1" applyFont="1" applyFill="1" applyBorder="1"/>
    <xf numFmtId="3" fontId="17" fillId="2" borderId="1" xfId="0" applyNumberFormat="1" applyFont="1" applyFill="1" applyBorder="1" applyAlignment="1">
      <alignment horizontal="right"/>
    </xf>
    <xf numFmtId="3" fontId="18" fillId="9" borderId="18" xfId="0" applyNumberFormat="1" applyFont="1" applyFill="1" applyBorder="1"/>
    <xf numFmtId="3" fontId="18" fillId="9" borderId="19" xfId="0" applyNumberFormat="1" applyFont="1" applyFill="1" applyBorder="1"/>
    <xf numFmtId="3" fontId="18" fillId="9" borderId="20" xfId="0" applyNumberFormat="1" applyFont="1" applyFill="1" applyBorder="1"/>
    <xf numFmtId="3" fontId="18" fillId="9" borderId="18" xfId="0" applyNumberFormat="1" applyFont="1" applyFill="1" applyBorder="1" applyAlignment="1">
      <alignment horizontal="right"/>
    </xf>
    <xf numFmtId="3" fontId="18" fillId="9" borderId="19" xfId="0" applyNumberFormat="1" applyFont="1" applyFill="1" applyBorder="1" applyAlignment="1">
      <alignment horizontal="right"/>
    </xf>
    <xf numFmtId="3" fontId="18" fillId="9" borderId="20" xfId="0" applyNumberFormat="1" applyFont="1" applyFill="1" applyBorder="1" applyAlignment="1">
      <alignment horizontal="right"/>
    </xf>
    <xf numFmtId="3" fontId="7" fillId="9" borderId="18" xfId="0" applyNumberFormat="1" applyFont="1" applyFill="1" applyBorder="1"/>
    <xf numFmtId="3" fontId="7" fillId="9" borderId="20" xfId="0" applyNumberFormat="1" applyFont="1" applyFill="1" applyBorder="1"/>
    <xf numFmtId="0" fontId="5" fillId="0" borderId="2" xfId="4" applyFont="1" applyBorder="1" applyAlignment="1">
      <alignment horizontal="left"/>
    </xf>
    <xf numFmtId="0" fontId="7" fillId="2" borderId="2" xfId="4" applyFont="1" applyFill="1" applyBorder="1" applyAlignment="1">
      <alignment horizontal="left"/>
    </xf>
    <xf numFmtId="0" fontId="5" fillId="0" borderId="2" xfId="4" applyFont="1" applyBorder="1"/>
    <xf numFmtId="0" fontId="7" fillId="2" borderId="2" xfId="4" applyFont="1" applyFill="1" applyBorder="1"/>
    <xf numFmtId="3" fontId="6" fillId="0" borderId="2" xfId="4" applyNumberFormat="1" applyFont="1" applyBorder="1" applyAlignment="1">
      <alignment horizontal="left"/>
    </xf>
    <xf numFmtId="3" fontId="8" fillId="2" borderId="2" xfId="4" applyNumberFormat="1" applyFont="1" applyFill="1" applyBorder="1" applyAlignment="1">
      <alignment horizontal="left"/>
    </xf>
    <xf numFmtId="0" fontId="6" fillId="0" borderId="2" xfId="0" applyFont="1" applyBorder="1"/>
    <xf numFmtId="0" fontId="8" fillId="4" borderId="2" xfId="0" applyFont="1" applyFill="1" applyBorder="1"/>
    <xf numFmtId="0" fontId="16" fillId="0" borderId="2" xfId="0" applyFont="1" applyBorder="1"/>
    <xf numFmtId="0" fontId="7" fillId="4" borderId="2" xfId="0" applyFont="1" applyFill="1" applyBorder="1"/>
    <xf numFmtId="0" fontId="5" fillId="0" borderId="2" xfId="0" applyFont="1" applyBorder="1"/>
    <xf numFmtId="0" fontId="17" fillId="4" borderId="2" xfId="0" applyFont="1" applyFill="1" applyBorder="1"/>
    <xf numFmtId="0" fontId="16" fillId="5" borderId="2" xfId="0" applyFont="1" applyFill="1" applyBorder="1"/>
    <xf numFmtId="0" fontId="15" fillId="0" borderId="2" xfId="0" applyFont="1" applyBorder="1"/>
    <xf numFmtId="0" fontId="18" fillId="2" borderId="2" xfId="0" applyFont="1" applyFill="1" applyBorder="1"/>
    <xf numFmtId="0" fontId="15" fillId="6" borderId="2" xfId="0" applyFont="1" applyFill="1" applyBorder="1"/>
    <xf numFmtId="0" fontId="15" fillId="0" borderId="2" xfId="6" applyFont="1" applyBorder="1"/>
    <xf numFmtId="0" fontId="15" fillId="2" borderId="2" xfId="0" applyFont="1" applyFill="1" applyBorder="1"/>
    <xf numFmtId="0" fontId="6" fillId="6" borderId="2" xfId="7" applyFont="1" applyFill="1" applyBorder="1"/>
    <xf numFmtId="0" fontId="6" fillId="2" borderId="2" xfId="7" applyFont="1" applyFill="1" applyBorder="1"/>
    <xf numFmtId="0" fontId="8" fillId="2" borderId="2" xfId="0" applyFont="1" applyFill="1" applyBorder="1"/>
    <xf numFmtId="0" fontId="6" fillId="0" borderId="2" xfId="6" applyFont="1" applyBorder="1"/>
    <xf numFmtId="0" fontId="8" fillId="2" borderId="2" xfId="6" applyFont="1" applyFill="1" applyBorder="1"/>
    <xf numFmtId="0" fontId="6" fillId="0" borderId="2" xfId="0" applyFont="1" applyBorder="1" applyAlignment="1" applyProtection="1">
      <alignment horizontal="left"/>
      <protection locked="0"/>
    </xf>
    <xf numFmtId="0" fontId="6" fillId="0" borderId="2" xfId="0" applyFont="1" applyBorder="1" applyProtection="1">
      <protection locked="0"/>
    </xf>
    <xf numFmtId="0" fontId="6" fillId="6" borderId="2" xfId="0" applyFont="1" applyFill="1" applyBorder="1"/>
    <xf numFmtId="0" fontId="6" fillId="7" borderId="2" xfId="0" applyFont="1" applyFill="1" applyBorder="1"/>
    <xf numFmtId="0" fontId="20" fillId="0" borderId="2" xfId="9" applyFont="1" applyBorder="1"/>
    <xf numFmtId="0" fontId="5" fillId="0" borderId="2" xfId="9" applyFont="1" applyBorder="1"/>
    <xf numFmtId="0" fontId="5" fillId="6" borderId="2" xfId="0" applyFont="1" applyFill="1" applyBorder="1"/>
    <xf numFmtId="0" fontId="7" fillId="2" borderId="2" xfId="9" applyFont="1" applyFill="1" applyBorder="1"/>
    <xf numFmtId="0" fontId="7" fillId="2" borderId="2" xfId="0" applyFont="1" applyFill="1" applyBorder="1"/>
    <xf numFmtId="0" fontId="17" fillId="0" borderId="2" xfId="0" applyFont="1" applyBorder="1"/>
    <xf numFmtId="0" fontId="21" fillId="0" borderId="2" xfId="9" applyFont="1" applyBorder="1"/>
    <xf numFmtId="0" fontId="22" fillId="2" borderId="2" xfId="9" applyFont="1" applyFill="1" applyBorder="1"/>
    <xf numFmtId="0" fontId="5" fillId="6" borderId="2" xfId="9" applyFont="1" applyFill="1" applyBorder="1"/>
    <xf numFmtId="0" fontId="23" fillId="0" borderId="2" xfId="9" applyFont="1" applyBorder="1"/>
    <xf numFmtId="0" fontId="5" fillId="0" borderId="6" xfId="4" applyFont="1" applyBorder="1" applyAlignment="1">
      <alignment horizontal="left"/>
    </xf>
    <xf numFmtId="0" fontId="7" fillId="2" borderId="15" xfId="9" applyFont="1" applyFill="1" applyBorder="1" applyAlignment="1">
      <alignment horizontal="center"/>
    </xf>
    <xf numFmtId="0" fontId="7" fillId="2" borderId="16" xfId="9" applyFont="1" applyFill="1" applyBorder="1"/>
    <xf numFmtId="0" fontId="5" fillId="9" borderId="18" xfId="0" applyFont="1" applyFill="1" applyBorder="1" applyAlignment="1">
      <alignment horizontal="center"/>
    </xf>
    <xf numFmtId="0" fontId="17" fillId="9" borderId="19" xfId="0" applyFont="1" applyFill="1" applyBorder="1"/>
    <xf numFmtId="3" fontId="7" fillId="9" borderId="19" xfId="0" applyNumberFormat="1" applyFont="1" applyFill="1" applyBorder="1"/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/>
    <xf numFmtId="0" fontId="20" fillId="0" borderId="21" xfId="9" applyFont="1" applyBorder="1" applyAlignment="1">
      <alignment horizontal="center"/>
    </xf>
    <xf numFmtId="0" fontId="20" fillId="0" borderId="22" xfId="9" applyFont="1" applyBorder="1"/>
    <xf numFmtId="0" fontId="7" fillId="9" borderId="18" xfId="0" applyFont="1" applyFill="1" applyBorder="1" applyAlignment="1">
      <alignment horizontal="center"/>
    </xf>
    <xf numFmtId="0" fontId="18" fillId="2" borderId="16" xfId="0" applyFont="1" applyFill="1" applyBorder="1"/>
    <xf numFmtId="0" fontId="6" fillId="0" borderId="21" xfId="0" applyFont="1" applyBorder="1" applyAlignment="1">
      <alignment horizontal="center"/>
    </xf>
    <xf numFmtId="0" fontId="6" fillId="0" borderId="22" xfId="7" applyFont="1" applyBorder="1"/>
    <xf numFmtId="0" fontId="15" fillId="2" borderId="15" xfId="0" applyFont="1" applyFill="1" applyBorder="1" applyAlignment="1">
      <alignment horizontal="center"/>
    </xf>
    <xf numFmtId="0" fontId="15" fillId="0" borderId="22" xfId="0" applyFont="1" applyBorder="1"/>
    <xf numFmtId="0" fontId="7" fillId="4" borderId="15" xfId="0" applyFont="1" applyFill="1" applyBorder="1" applyAlignment="1">
      <alignment horizontal="center"/>
    </xf>
    <xf numFmtId="0" fontId="17" fillId="4" borderId="16" xfId="0" applyFont="1" applyFill="1" applyBorder="1"/>
    <xf numFmtId="0" fontId="15" fillId="0" borderId="21" xfId="0" applyFont="1" applyBorder="1" applyAlignment="1">
      <alignment horizontal="center"/>
    </xf>
    <xf numFmtId="0" fontId="17" fillId="9" borderId="18" xfId="0" applyFont="1" applyFill="1" applyBorder="1" applyAlignment="1">
      <alignment horizontal="center"/>
    </xf>
    <xf numFmtId="3" fontId="17" fillId="9" borderId="19" xfId="0" applyNumberFormat="1" applyFont="1" applyFill="1" applyBorder="1"/>
    <xf numFmtId="3" fontId="17" fillId="9" borderId="20" xfId="0" applyNumberFormat="1" applyFont="1" applyFill="1" applyBorder="1"/>
    <xf numFmtId="3" fontId="7" fillId="2" borderId="16" xfId="0" applyNumberFormat="1" applyFont="1" applyFill="1" applyBorder="1"/>
    <xf numFmtId="3" fontId="7" fillId="2" borderId="17" xfId="0" applyNumberFormat="1" applyFont="1" applyFill="1" applyBorder="1"/>
    <xf numFmtId="0" fontId="16" fillId="0" borderId="21" xfId="0" applyFont="1" applyBorder="1" applyAlignment="1">
      <alignment horizontal="center"/>
    </xf>
    <xf numFmtId="0" fontId="16" fillId="0" borderId="22" xfId="0" applyFont="1" applyBorder="1"/>
    <xf numFmtId="3" fontId="15" fillId="0" borderId="23" xfId="0" applyNumberFormat="1" applyFont="1" applyBorder="1"/>
    <xf numFmtId="0" fontId="16" fillId="9" borderId="18" xfId="0" applyFont="1" applyFill="1" applyBorder="1" applyAlignment="1">
      <alignment horizontal="center"/>
    </xf>
    <xf numFmtId="3" fontId="17" fillId="9" borderId="19" xfId="0" applyNumberFormat="1" applyFont="1" applyFill="1" applyBorder="1" applyAlignment="1">
      <alignment vertical="center"/>
    </xf>
    <xf numFmtId="3" fontId="17" fillId="9" borderId="20" xfId="0" applyNumberFormat="1" applyFont="1" applyFill="1" applyBorder="1" applyAlignment="1">
      <alignment vertic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/>
    <xf numFmtId="3" fontId="8" fillId="9" borderId="19" xfId="0" applyNumberFormat="1" applyFont="1" applyFill="1" applyBorder="1"/>
    <xf numFmtId="3" fontId="8" fillId="9" borderId="20" xfId="0" applyNumberFormat="1" applyFont="1" applyFill="1" applyBorder="1"/>
    <xf numFmtId="3" fontId="8" fillId="2" borderId="16" xfId="4" applyNumberFormat="1" applyFont="1" applyFill="1" applyBorder="1" applyAlignment="1">
      <alignment horizontal="left"/>
    </xf>
    <xf numFmtId="3" fontId="8" fillId="2" borderId="16" xfId="4" applyNumberFormat="1" applyFont="1" applyFill="1" applyBorder="1" applyAlignment="1">
      <alignment horizontal="right"/>
    </xf>
    <xf numFmtId="3" fontId="8" fillId="2" borderId="17" xfId="4" applyNumberFormat="1" applyFont="1" applyFill="1" applyBorder="1" applyAlignment="1">
      <alignment horizontal="right"/>
    </xf>
    <xf numFmtId="0" fontId="6" fillId="0" borderId="22" xfId="0" applyFont="1" applyBorder="1"/>
    <xf numFmtId="0" fontId="8" fillId="9" borderId="19" xfId="0" applyFont="1" applyFill="1" applyBorder="1"/>
    <xf numFmtId="0" fontId="7" fillId="2" borderId="16" xfId="4" applyFont="1" applyFill="1" applyBorder="1" applyAlignment="1">
      <alignment horizontal="left"/>
    </xf>
    <xf numFmtId="3" fontId="6" fillId="0" borderId="22" xfId="4" applyNumberFormat="1" applyFont="1" applyBorder="1" applyAlignment="1">
      <alignment horizontal="left"/>
    </xf>
    <xf numFmtId="3" fontId="15" fillId="0" borderId="22" xfId="4" applyNumberFormat="1" applyFont="1" applyBorder="1"/>
    <xf numFmtId="3" fontId="6" fillId="0" borderId="23" xfId="4" applyNumberFormat="1" applyFont="1" applyBorder="1" applyAlignment="1">
      <alignment horizontal="right"/>
    </xf>
    <xf numFmtId="0" fontId="0" fillId="0" borderId="25" xfId="0" applyBorder="1"/>
    <xf numFmtId="0" fontId="12" fillId="0" borderId="24" xfId="4" applyFont="1" applyBorder="1" applyAlignment="1">
      <alignment horizontal="center"/>
    </xf>
    <xf numFmtId="0" fontId="5" fillId="0" borderId="14" xfId="4" applyFont="1" applyBorder="1" applyAlignment="1">
      <alignment horizontal="center"/>
    </xf>
    <xf numFmtId="0" fontId="5" fillId="2" borderId="13" xfId="4" applyFont="1" applyFill="1" applyBorder="1" applyAlignment="1">
      <alignment horizontal="center"/>
    </xf>
    <xf numFmtId="0" fontId="5" fillId="0" borderId="13" xfId="4" applyFont="1" applyBorder="1" applyAlignment="1">
      <alignment horizontal="center"/>
    </xf>
    <xf numFmtId="0" fontId="5" fillId="2" borderId="26" xfId="4" applyFont="1" applyFill="1" applyBorder="1" applyAlignment="1">
      <alignment horizontal="center"/>
    </xf>
    <xf numFmtId="0" fontId="0" fillId="9" borderId="24" xfId="0" applyFill="1" applyBorder="1"/>
    <xf numFmtId="0" fontId="6" fillId="0" borderId="27" xfId="4" applyFont="1" applyBorder="1" applyAlignment="1">
      <alignment horizontal="center"/>
    </xf>
    <xf numFmtId="0" fontId="6" fillId="2" borderId="13" xfId="4" applyFont="1" applyFill="1" applyBorder="1" applyAlignment="1">
      <alignment horizontal="center"/>
    </xf>
    <xf numFmtId="0" fontId="6" fillId="0" borderId="13" xfId="4" applyFont="1" applyBorder="1" applyAlignment="1">
      <alignment horizontal="center"/>
    </xf>
    <xf numFmtId="0" fontId="6" fillId="2" borderId="26" xfId="4" applyFont="1" applyFill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7" fillId="4" borderId="13" xfId="0" applyFont="1" applyFill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16" fillId="4" borderId="13" xfId="0" applyFont="1" applyFill="1" applyBorder="1" applyAlignment="1">
      <alignment horizontal="center"/>
    </xf>
    <xf numFmtId="0" fontId="17" fillId="4" borderId="26" xfId="0" applyFont="1" applyFill="1" applyBorder="1" applyAlignment="1">
      <alignment horizontal="center"/>
    </xf>
    <xf numFmtId="0" fontId="17" fillId="9" borderId="24" xfId="0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7" fillId="9" borderId="24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/>
    </xf>
    <xf numFmtId="3" fontId="18" fillId="2" borderId="13" xfId="0" applyNumberFormat="1" applyFont="1" applyFill="1" applyBorder="1" applyAlignment="1">
      <alignment horizontal="right"/>
    </xf>
    <xf numFmtId="0" fontId="15" fillId="0" borderId="13" xfId="0" applyFont="1" applyBorder="1" applyAlignment="1">
      <alignment horizontal="center"/>
    </xf>
    <xf numFmtId="3" fontId="18" fillId="2" borderId="26" xfId="0" applyNumberFormat="1" applyFont="1" applyFill="1" applyBorder="1" applyAlignment="1">
      <alignment horizontal="right"/>
    </xf>
    <xf numFmtId="0" fontId="0" fillId="9" borderId="24" xfId="0" applyFill="1" applyBorder="1" applyAlignment="1">
      <alignment horizontal="center"/>
    </xf>
    <xf numFmtId="3" fontId="8" fillId="2" borderId="13" xfId="0" applyNumberFormat="1" applyFont="1" applyFill="1" applyBorder="1" applyAlignment="1">
      <alignment horizontal="right"/>
    </xf>
    <xf numFmtId="0" fontId="6" fillId="0" borderId="27" xfId="0" applyFont="1" applyBorder="1" applyAlignment="1">
      <alignment horizontal="center"/>
    </xf>
    <xf numFmtId="3" fontId="7" fillId="2" borderId="13" xfId="0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center"/>
    </xf>
    <xf numFmtId="3" fontId="7" fillId="2" borderId="26" xfId="0" applyNumberFormat="1" applyFont="1" applyFill="1" applyBorder="1" applyAlignment="1">
      <alignment horizontal="right"/>
    </xf>
    <xf numFmtId="0" fontId="7" fillId="9" borderId="24" xfId="0" applyFont="1" applyFill="1" applyBorder="1" applyAlignment="1">
      <alignment horizontal="center"/>
    </xf>
    <xf numFmtId="0" fontId="20" fillId="0" borderId="27" xfId="9" applyFont="1" applyBorder="1" applyAlignment="1">
      <alignment horizontal="center"/>
    </xf>
    <xf numFmtId="0" fontId="5" fillId="0" borderId="13" xfId="9" applyFont="1" applyBorder="1" applyAlignment="1">
      <alignment horizontal="center"/>
    </xf>
    <xf numFmtId="3" fontId="17" fillId="2" borderId="13" xfId="0" applyNumberFormat="1" applyFont="1" applyFill="1" applyBorder="1" applyAlignment="1">
      <alignment horizontal="right"/>
    </xf>
    <xf numFmtId="0" fontId="20" fillId="0" borderId="13" xfId="9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21" fillId="0" borderId="13" xfId="9" applyFont="1" applyBorder="1" applyAlignment="1">
      <alignment horizontal="center"/>
    </xf>
    <xf numFmtId="0" fontId="23" fillId="0" borderId="13" xfId="9" applyFont="1" applyBorder="1" applyAlignment="1">
      <alignment horizontal="center"/>
    </xf>
    <xf numFmtId="0" fontId="5" fillId="9" borderId="24" xfId="0" applyFont="1" applyFill="1" applyBorder="1" applyAlignment="1">
      <alignment horizontal="center"/>
    </xf>
    <xf numFmtId="3" fontId="12" fillId="0" borderId="28" xfId="4" applyNumberFormat="1" applyFont="1" applyBorder="1" applyAlignment="1">
      <alignment horizontal="center"/>
    </xf>
    <xf numFmtId="3" fontId="15" fillId="0" borderId="5" xfId="4" applyNumberFormat="1" applyFont="1" applyBorder="1"/>
    <xf numFmtId="3" fontId="8" fillId="2" borderId="1" xfId="4" applyNumberFormat="1" applyFont="1" applyFill="1" applyBorder="1" applyAlignment="1">
      <alignment horizontal="right"/>
    </xf>
    <xf numFmtId="3" fontId="15" fillId="0" borderId="1" xfId="4" applyNumberFormat="1" applyFont="1" applyBorder="1"/>
    <xf numFmtId="3" fontId="8" fillId="2" borderId="15" xfId="4" applyNumberFormat="1" applyFont="1" applyFill="1" applyBorder="1" applyAlignment="1">
      <alignment horizontal="right"/>
    </xf>
    <xf numFmtId="3" fontId="8" fillId="9" borderId="18" xfId="0" applyNumberFormat="1" applyFont="1" applyFill="1" applyBorder="1"/>
    <xf numFmtId="3" fontId="15" fillId="0" borderId="21" xfId="4" applyNumberFormat="1" applyFont="1" applyBorder="1"/>
    <xf numFmtId="3" fontId="17" fillId="2" borderId="1" xfId="2" applyNumberFormat="1" applyFont="1" applyFill="1" applyBorder="1"/>
    <xf numFmtId="3" fontId="7" fillId="2" borderId="15" xfId="0" applyNumberFormat="1" applyFont="1" applyFill="1" applyBorder="1"/>
    <xf numFmtId="3" fontId="17" fillId="9" borderId="18" xfId="0" applyNumberFormat="1" applyFont="1" applyFill="1" applyBorder="1" applyAlignment="1">
      <alignment vertical="center"/>
    </xf>
    <xf numFmtId="3" fontId="17" fillId="9" borderId="18" xfId="0" applyNumberFormat="1" applyFont="1" applyFill="1" applyBorder="1"/>
    <xf numFmtId="0" fontId="0" fillId="0" borderId="0" xfId="0" applyAlignment="1">
      <alignment horizontal="center"/>
    </xf>
    <xf numFmtId="0" fontId="5" fillId="0" borderId="5" xfId="4" applyFont="1" applyBorder="1" applyAlignment="1">
      <alignment horizontal="center"/>
    </xf>
    <xf numFmtId="1" fontId="7" fillId="2" borderId="1" xfId="4" applyNumberFormat="1" applyFont="1" applyFill="1" applyBorder="1" applyAlignment="1">
      <alignment horizontal="center"/>
    </xf>
    <xf numFmtId="0" fontId="5" fillId="0" borderId="1" xfId="4" applyFont="1" applyBorder="1" applyAlignment="1">
      <alignment horizontal="center"/>
    </xf>
    <xf numFmtId="1" fontId="5" fillId="0" borderId="1" xfId="4" applyNumberFormat="1" applyFont="1" applyBorder="1" applyAlignment="1">
      <alignment horizontal="center"/>
    </xf>
    <xf numFmtId="1" fontId="7" fillId="2" borderId="15" xfId="4" applyNumberFormat="1" applyFont="1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1" fontId="6" fillId="0" borderId="21" xfId="4" applyNumberFormat="1" applyFont="1" applyBorder="1" applyAlignment="1">
      <alignment horizontal="center"/>
    </xf>
    <xf numFmtId="1" fontId="8" fillId="2" borderId="1" xfId="4" applyNumberFormat="1" applyFont="1" applyFill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1" fontId="8" fillId="2" borderId="15" xfId="4" applyNumberFormat="1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26" fillId="0" borderId="0" xfId="0" applyFont="1"/>
    <xf numFmtId="0" fontId="25" fillId="0" borderId="0" xfId="0" applyFont="1"/>
  </cellXfs>
  <cellStyles count="10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5" xr:uid="{00000000-0005-0000-0000-000003000000}"/>
    <cellStyle name="Normální 3" xfId="3" xr:uid="{00000000-0005-0000-0000-000004000000}"/>
    <cellStyle name="Normální 3 2" xfId="6" xr:uid="{00000000-0005-0000-0000-000005000000}"/>
    <cellStyle name="Normální 3 3" xfId="7" xr:uid="{D7D36830-FDA5-44B5-ABB4-3DA4B987F8EA}"/>
    <cellStyle name="Normální 4" xfId="4" xr:uid="{00000000-0005-0000-0000-000006000000}"/>
    <cellStyle name="Normální 4 2" xfId="8" xr:uid="{23346A3A-88F7-4C41-BB4D-9700200BFFA5}"/>
    <cellStyle name="normální_OIII.TURN.e" xfId="9" xr:uid="{74C60BB1-9EF3-4A26-B9F5-922E29E1A52F}"/>
  </cellStyles>
  <dxfs count="0"/>
  <tableStyles count="0" defaultTableStyle="TableStyleMedium2" defaultPivotStyle="PivotStyleLight16"/>
  <colors>
    <mruColors>
      <color rgb="FFFFCC99"/>
      <color rgb="FFCCFFCC"/>
      <color rgb="FF99FF66"/>
      <color rgb="FFCCFFFF"/>
      <color rgb="FFFF99FF"/>
      <color rgb="FFCCCCFF"/>
      <color rgb="FF00FF00"/>
      <color rgb="FFFF99CC"/>
      <color rgb="FFCC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99"/>
  </sheetPr>
  <dimension ref="A1:H1266"/>
  <sheetViews>
    <sheetView tabSelected="1" zoomScaleNormal="100" workbookViewId="0">
      <pane xSplit="3" ySplit="4" topLeftCell="D1241" activePane="bottomRight" state="frozen"/>
      <selection pane="topRight" activeCell="D1" sqref="D1"/>
      <selection pane="bottomLeft" activeCell="A4" sqref="A4"/>
      <selection pane="bottomRight" activeCell="D1263" sqref="D1263:H1264"/>
    </sheetView>
  </sheetViews>
  <sheetFormatPr defaultRowHeight="12.75" x14ac:dyDescent="0.2"/>
  <cols>
    <col min="1" max="1" width="5.5703125" style="220" bestFit="1" customWidth="1"/>
    <col min="2" max="2" width="29.5703125" customWidth="1"/>
    <col min="3" max="3" width="4.42578125" bestFit="1" customWidth="1"/>
    <col min="4" max="8" width="10.7109375" customWidth="1"/>
  </cols>
  <sheetData>
    <row r="1" spans="1:8" ht="15.75" x14ac:dyDescent="0.25">
      <c r="A1" s="232" t="s">
        <v>708</v>
      </c>
    </row>
    <row r="2" spans="1:8" ht="16.5" thickBot="1" x14ac:dyDescent="0.3">
      <c r="A2" s="233" t="s">
        <v>709</v>
      </c>
    </row>
    <row r="3" spans="1:8" ht="13.5" customHeight="1" thickBot="1" x14ac:dyDescent="0.25">
      <c r="C3" s="168"/>
      <c r="D3" s="57" t="s">
        <v>231</v>
      </c>
      <c r="E3" s="58"/>
      <c r="F3" s="58"/>
      <c r="G3" s="58"/>
      <c r="H3" s="59"/>
    </row>
    <row r="4" spans="1:8" s="1" customFormat="1" ht="13.5" customHeight="1" thickBot="1" x14ac:dyDescent="0.25">
      <c r="A4" s="12" t="s">
        <v>1</v>
      </c>
      <c r="B4" s="31" t="s">
        <v>217</v>
      </c>
      <c r="C4" s="169" t="s">
        <v>0</v>
      </c>
      <c r="D4" s="209" t="s">
        <v>210</v>
      </c>
      <c r="E4" s="6" t="s">
        <v>211</v>
      </c>
      <c r="F4" s="6" t="s">
        <v>212</v>
      </c>
      <c r="G4" s="6" t="s">
        <v>213</v>
      </c>
      <c r="H4" s="7" t="s">
        <v>214</v>
      </c>
    </row>
    <row r="5" spans="1:8" x14ac:dyDescent="0.2">
      <c r="A5" s="221">
        <v>2330</v>
      </c>
      <c r="B5" s="125" t="s">
        <v>2</v>
      </c>
      <c r="C5" s="170">
        <v>3233</v>
      </c>
      <c r="D5" s="210">
        <v>0</v>
      </c>
      <c r="E5" s="10">
        <v>0</v>
      </c>
      <c r="F5" s="10">
        <v>0</v>
      </c>
      <c r="G5" s="10">
        <v>0</v>
      </c>
      <c r="H5" s="4">
        <v>0</v>
      </c>
    </row>
    <row r="6" spans="1:8" x14ac:dyDescent="0.2">
      <c r="A6" s="222">
        <f t="shared" ref="A6" si="0">A5</f>
        <v>2330</v>
      </c>
      <c r="B6" s="89" t="s">
        <v>3</v>
      </c>
      <c r="C6" s="171"/>
      <c r="D6" s="211">
        <v>0</v>
      </c>
      <c r="E6" s="2">
        <v>0</v>
      </c>
      <c r="F6" s="2">
        <v>0</v>
      </c>
      <c r="G6" s="2">
        <v>0</v>
      </c>
      <c r="H6" s="3">
        <v>0</v>
      </c>
    </row>
    <row r="7" spans="1:8" x14ac:dyDescent="0.2">
      <c r="A7" s="223">
        <v>2415</v>
      </c>
      <c r="B7" s="88" t="s">
        <v>4</v>
      </c>
      <c r="C7" s="172">
        <v>3111</v>
      </c>
      <c r="D7" s="212">
        <v>228453</v>
      </c>
      <c r="E7" s="8">
        <v>77217</v>
      </c>
      <c r="F7" s="8">
        <v>2285</v>
      </c>
      <c r="G7" s="8">
        <v>14238</v>
      </c>
      <c r="H7" s="5">
        <v>322193</v>
      </c>
    </row>
    <row r="8" spans="1:8" x14ac:dyDescent="0.2">
      <c r="A8" s="223">
        <v>2415</v>
      </c>
      <c r="B8" s="88" t="s">
        <v>4</v>
      </c>
      <c r="C8" s="172">
        <v>3141</v>
      </c>
      <c r="D8" s="212">
        <v>0</v>
      </c>
      <c r="E8" s="8">
        <v>0</v>
      </c>
      <c r="F8" s="8">
        <v>0</v>
      </c>
      <c r="G8" s="8">
        <v>0</v>
      </c>
      <c r="H8" s="5">
        <v>0</v>
      </c>
    </row>
    <row r="9" spans="1:8" x14ac:dyDescent="0.2">
      <c r="A9" s="222">
        <f t="shared" ref="A9" si="1">A8</f>
        <v>2415</v>
      </c>
      <c r="B9" s="89" t="s">
        <v>5</v>
      </c>
      <c r="C9" s="171"/>
      <c r="D9" s="211">
        <v>228453</v>
      </c>
      <c r="E9" s="2">
        <v>77217</v>
      </c>
      <c r="F9" s="2">
        <v>2285</v>
      </c>
      <c r="G9" s="2">
        <v>14238</v>
      </c>
      <c r="H9" s="3">
        <v>322193</v>
      </c>
    </row>
    <row r="10" spans="1:8" x14ac:dyDescent="0.2">
      <c r="A10" s="223">
        <v>2442</v>
      </c>
      <c r="B10" s="88" t="s">
        <v>6</v>
      </c>
      <c r="C10" s="172">
        <v>3111</v>
      </c>
      <c r="D10" s="212">
        <v>276518</v>
      </c>
      <c r="E10" s="8">
        <v>93463</v>
      </c>
      <c r="F10" s="8">
        <v>2765</v>
      </c>
      <c r="G10" s="8">
        <v>14630</v>
      </c>
      <c r="H10" s="5">
        <v>387376</v>
      </c>
    </row>
    <row r="11" spans="1:8" x14ac:dyDescent="0.2">
      <c r="A11" s="223">
        <v>2442</v>
      </c>
      <c r="B11" s="88" t="s">
        <v>6</v>
      </c>
      <c r="C11" s="172">
        <v>3141</v>
      </c>
      <c r="D11" s="212">
        <v>0</v>
      </c>
      <c r="E11" s="8">
        <v>0</v>
      </c>
      <c r="F11" s="8">
        <v>0</v>
      </c>
      <c r="G11" s="8">
        <v>0</v>
      </c>
      <c r="H11" s="5">
        <v>0</v>
      </c>
    </row>
    <row r="12" spans="1:8" x14ac:dyDescent="0.2">
      <c r="A12" s="222">
        <f t="shared" ref="A12" si="2">A11</f>
        <v>2442</v>
      </c>
      <c r="B12" s="89" t="s">
        <v>7</v>
      </c>
      <c r="C12" s="171"/>
      <c r="D12" s="211">
        <v>276518</v>
      </c>
      <c r="E12" s="2">
        <v>93463</v>
      </c>
      <c r="F12" s="2">
        <v>2765</v>
      </c>
      <c r="G12" s="2">
        <v>14630</v>
      </c>
      <c r="H12" s="3">
        <v>387376</v>
      </c>
    </row>
    <row r="13" spans="1:8" x14ac:dyDescent="0.2">
      <c r="A13" s="223">
        <v>2437</v>
      </c>
      <c r="B13" s="88" t="s">
        <v>8</v>
      </c>
      <c r="C13" s="172">
        <v>3111</v>
      </c>
      <c r="D13" s="212">
        <v>427997</v>
      </c>
      <c r="E13" s="8">
        <v>144663</v>
      </c>
      <c r="F13" s="8">
        <v>4280</v>
      </c>
      <c r="G13" s="8">
        <v>25811</v>
      </c>
      <c r="H13" s="5">
        <v>602751</v>
      </c>
    </row>
    <row r="14" spans="1:8" x14ac:dyDescent="0.2">
      <c r="A14" s="223">
        <v>2437</v>
      </c>
      <c r="B14" s="88" t="s">
        <v>8</v>
      </c>
      <c r="C14" s="172">
        <v>3141</v>
      </c>
      <c r="D14" s="212">
        <v>0</v>
      </c>
      <c r="E14" s="8">
        <v>0</v>
      </c>
      <c r="F14" s="8">
        <v>0</v>
      </c>
      <c r="G14" s="8">
        <v>0</v>
      </c>
      <c r="H14" s="5">
        <v>0</v>
      </c>
    </row>
    <row r="15" spans="1:8" x14ac:dyDescent="0.2">
      <c r="A15" s="222">
        <f t="shared" ref="A15" si="3">A14</f>
        <v>2437</v>
      </c>
      <c r="B15" s="89" t="s">
        <v>9</v>
      </c>
      <c r="C15" s="171"/>
      <c r="D15" s="211">
        <v>427997</v>
      </c>
      <c r="E15" s="2">
        <v>144663</v>
      </c>
      <c r="F15" s="2">
        <v>4280</v>
      </c>
      <c r="G15" s="2">
        <v>25811</v>
      </c>
      <c r="H15" s="3">
        <v>602751</v>
      </c>
    </row>
    <row r="16" spans="1:8" x14ac:dyDescent="0.2">
      <c r="A16" s="223">
        <v>2411</v>
      </c>
      <c r="B16" s="88" t="s">
        <v>10</v>
      </c>
      <c r="C16" s="172">
        <v>3111</v>
      </c>
      <c r="D16" s="212">
        <v>222163</v>
      </c>
      <c r="E16" s="8">
        <v>75091</v>
      </c>
      <c r="F16" s="8">
        <v>2222</v>
      </c>
      <c r="G16" s="8">
        <v>11970</v>
      </c>
      <c r="H16" s="5">
        <v>311446</v>
      </c>
    </row>
    <row r="17" spans="1:8" x14ac:dyDescent="0.2">
      <c r="A17" s="223">
        <v>2411</v>
      </c>
      <c r="B17" s="88" t="s">
        <v>10</v>
      </c>
      <c r="C17" s="172">
        <v>3141</v>
      </c>
      <c r="D17" s="212">
        <v>0</v>
      </c>
      <c r="E17" s="8">
        <v>0</v>
      </c>
      <c r="F17" s="8">
        <v>0</v>
      </c>
      <c r="G17" s="8">
        <v>0</v>
      </c>
      <c r="H17" s="5">
        <v>0</v>
      </c>
    </row>
    <row r="18" spans="1:8" x14ac:dyDescent="0.2">
      <c r="A18" s="222">
        <f t="shared" ref="A18" si="4">A17</f>
        <v>2411</v>
      </c>
      <c r="B18" s="89" t="s">
        <v>11</v>
      </c>
      <c r="C18" s="171"/>
      <c r="D18" s="211">
        <v>222163</v>
      </c>
      <c r="E18" s="2">
        <v>75091</v>
      </c>
      <c r="F18" s="2">
        <v>2222</v>
      </c>
      <c r="G18" s="2">
        <v>11970</v>
      </c>
      <c r="H18" s="3">
        <v>311446</v>
      </c>
    </row>
    <row r="19" spans="1:8" x14ac:dyDescent="0.2">
      <c r="A19" s="223">
        <v>2407</v>
      </c>
      <c r="B19" s="88" t="s">
        <v>12</v>
      </c>
      <c r="C19" s="172">
        <v>3111</v>
      </c>
      <c r="D19" s="212">
        <v>415417</v>
      </c>
      <c r="E19" s="8">
        <v>140411</v>
      </c>
      <c r="F19" s="8">
        <v>4154</v>
      </c>
      <c r="G19" s="8">
        <v>24775</v>
      </c>
      <c r="H19" s="5">
        <v>584757</v>
      </c>
    </row>
    <row r="20" spans="1:8" x14ac:dyDescent="0.2">
      <c r="A20" s="223">
        <v>2407</v>
      </c>
      <c r="B20" s="88" t="s">
        <v>12</v>
      </c>
      <c r="C20" s="172">
        <v>3141</v>
      </c>
      <c r="D20" s="212">
        <v>0</v>
      </c>
      <c r="E20" s="8">
        <v>0</v>
      </c>
      <c r="F20" s="8">
        <v>0</v>
      </c>
      <c r="G20" s="8">
        <v>0</v>
      </c>
      <c r="H20" s="5">
        <v>0</v>
      </c>
    </row>
    <row r="21" spans="1:8" x14ac:dyDescent="0.2">
      <c r="A21" s="222">
        <f t="shared" ref="A21" si="5">A20</f>
        <v>2407</v>
      </c>
      <c r="B21" s="89" t="s">
        <v>13</v>
      </c>
      <c r="C21" s="171"/>
      <c r="D21" s="211">
        <v>415417</v>
      </c>
      <c r="E21" s="2">
        <v>140411</v>
      </c>
      <c r="F21" s="2">
        <v>4154</v>
      </c>
      <c r="G21" s="2">
        <v>24775</v>
      </c>
      <c r="H21" s="3">
        <v>584757</v>
      </c>
    </row>
    <row r="22" spans="1:8" x14ac:dyDescent="0.2">
      <c r="A22" s="223">
        <v>2422</v>
      </c>
      <c r="B22" s="88" t="s">
        <v>14</v>
      </c>
      <c r="C22" s="172">
        <v>3111</v>
      </c>
      <c r="D22" s="212">
        <v>276518</v>
      </c>
      <c r="E22" s="8">
        <v>93463</v>
      </c>
      <c r="F22" s="8">
        <v>2765</v>
      </c>
      <c r="G22" s="8">
        <v>16396</v>
      </c>
      <c r="H22" s="5">
        <v>389142</v>
      </c>
    </row>
    <row r="23" spans="1:8" x14ac:dyDescent="0.2">
      <c r="A23" s="223">
        <v>2422</v>
      </c>
      <c r="B23" s="88" t="s">
        <v>14</v>
      </c>
      <c r="C23" s="172">
        <v>3141</v>
      </c>
      <c r="D23" s="212">
        <v>0</v>
      </c>
      <c r="E23" s="8">
        <v>0</v>
      </c>
      <c r="F23" s="8">
        <v>0</v>
      </c>
      <c r="G23" s="8">
        <v>0</v>
      </c>
      <c r="H23" s="5">
        <v>0</v>
      </c>
    </row>
    <row r="24" spans="1:8" x14ac:dyDescent="0.2">
      <c r="A24" s="222">
        <f t="shared" ref="A24" si="6">A23</f>
        <v>2422</v>
      </c>
      <c r="B24" s="89" t="s">
        <v>15</v>
      </c>
      <c r="C24" s="171"/>
      <c r="D24" s="211">
        <v>276518</v>
      </c>
      <c r="E24" s="2">
        <v>93463</v>
      </c>
      <c r="F24" s="2">
        <v>2765</v>
      </c>
      <c r="G24" s="2">
        <v>16396</v>
      </c>
      <c r="H24" s="3">
        <v>389142</v>
      </c>
    </row>
    <row r="25" spans="1:8" x14ac:dyDescent="0.2">
      <c r="A25" s="223">
        <v>2427</v>
      </c>
      <c r="B25" s="88" t="s">
        <v>16</v>
      </c>
      <c r="C25" s="172">
        <v>3111</v>
      </c>
      <c r="D25" s="212">
        <v>157187</v>
      </c>
      <c r="E25" s="8">
        <v>53129</v>
      </c>
      <c r="F25" s="8">
        <v>1572</v>
      </c>
      <c r="G25" s="8">
        <v>7182</v>
      </c>
      <c r="H25" s="5">
        <v>219070</v>
      </c>
    </row>
    <row r="26" spans="1:8" x14ac:dyDescent="0.2">
      <c r="A26" s="223">
        <v>2427</v>
      </c>
      <c r="B26" s="88" t="s">
        <v>16</v>
      </c>
      <c r="C26" s="172">
        <v>3141</v>
      </c>
      <c r="D26" s="212">
        <v>0</v>
      </c>
      <c r="E26" s="8">
        <v>0</v>
      </c>
      <c r="F26" s="8">
        <v>0</v>
      </c>
      <c r="G26" s="8">
        <v>0</v>
      </c>
      <c r="H26" s="5">
        <v>0</v>
      </c>
    </row>
    <row r="27" spans="1:8" x14ac:dyDescent="0.2">
      <c r="A27" s="222">
        <f t="shared" ref="A27" si="7">A26</f>
        <v>2427</v>
      </c>
      <c r="B27" s="89" t="s">
        <v>17</v>
      </c>
      <c r="C27" s="171"/>
      <c r="D27" s="211">
        <v>157187</v>
      </c>
      <c r="E27" s="2">
        <v>53129</v>
      </c>
      <c r="F27" s="2">
        <v>1572</v>
      </c>
      <c r="G27" s="2">
        <v>7182</v>
      </c>
      <c r="H27" s="3">
        <v>219070</v>
      </c>
    </row>
    <row r="28" spans="1:8" x14ac:dyDescent="0.2">
      <c r="A28" s="223">
        <v>2327</v>
      </c>
      <c r="B28" s="88" t="s">
        <v>18</v>
      </c>
      <c r="C28" s="172">
        <v>3111</v>
      </c>
      <c r="D28" s="212">
        <v>276518</v>
      </c>
      <c r="E28" s="8">
        <v>93463</v>
      </c>
      <c r="F28" s="8">
        <v>2765</v>
      </c>
      <c r="G28" s="8">
        <v>14497</v>
      </c>
      <c r="H28" s="5">
        <v>387243</v>
      </c>
    </row>
    <row r="29" spans="1:8" x14ac:dyDescent="0.2">
      <c r="A29" s="223">
        <v>2327</v>
      </c>
      <c r="B29" s="88" t="s">
        <v>18</v>
      </c>
      <c r="C29" s="172">
        <v>3141</v>
      </c>
      <c r="D29" s="212">
        <v>0</v>
      </c>
      <c r="E29" s="8">
        <v>0</v>
      </c>
      <c r="F29" s="8">
        <v>0</v>
      </c>
      <c r="G29" s="8">
        <v>0</v>
      </c>
      <c r="H29" s="5">
        <v>0</v>
      </c>
    </row>
    <row r="30" spans="1:8" x14ac:dyDescent="0.2">
      <c r="A30" s="222">
        <f t="shared" ref="A30" si="8">A29</f>
        <v>2327</v>
      </c>
      <c r="B30" s="89" t="s">
        <v>19</v>
      </c>
      <c r="C30" s="171"/>
      <c r="D30" s="211">
        <v>276518</v>
      </c>
      <c r="E30" s="2">
        <v>93463</v>
      </c>
      <c r="F30" s="2">
        <v>2765</v>
      </c>
      <c r="G30" s="2">
        <v>14497</v>
      </c>
      <c r="H30" s="3">
        <v>387243</v>
      </c>
    </row>
    <row r="31" spans="1:8" x14ac:dyDescent="0.2">
      <c r="A31" s="223">
        <v>2321</v>
      </c>
      <c r="B31" s="88" t="s">
        <v>20</v>
      </c>
      <c r="C31" s="172">
        <v>3111</v>
      </c>
      <c r="D31" s="212">
        <v>311539</v>
      </c>
      <c r="E31" s="8">
        <v>105300</v>
      </c>
      <c r="F31" s="8">
        <v>3115</v>
      </c>
      <c r="G31" s="8">
        <v>15029</v>
      </c>
      <c r="H31" s="5">
        <v>434983</v>
      </c>
    </row>
    <row r="32" spans="1:8" x14ac:dyDescent="0.2">
      <c r="A32" s="223">
        <v>2321</v>
      </c>
      <c r="B32" s="88" t="s">
        <v>20</v>
      </c>
      <c r="C32" s="172">
        <v>3141</v>
      </c>
      <c r="D32" s="212">
        <v>0</v>
      </c>
      <c r="E32" s="8">
        <v>0</v>
      </c>
      <c r="F32" s="8">
        <v>0</v>
      </c>
      <c r="G32" s="8">
        <v>0</v>
      </c>
      <c r="H32" s="5">
        <v>0</v>
      </c>
    </row>
    <row r="33" spans="1:8" x14ac:dyDescent="0.2">
      <c r="A33" s="222">
        <f t="shared" ref="A33" si="9">A32</f>
        <v>2321</v>
      </c>
      <c r="B33" s="89" t="s">
        <v>21</v>
      </c>
      <c r="C33" s="171"/>
      <c r="D33" s="211">
        <v>311539</v>
      </c>
      <c r="E33" s="2">
        <v>105300</v>
      </c>
      <c r="F33" s="2">
        <v>3115</v>
      </c>
      <c r="G33" s="2">
        <v>15029</v>
      </c>
      <c r="H33" s="3">
        <v>434983</v>
      </c>
    </row>
    <row r="34" spans="1:8" x14ac:dyDescent="0.2">
      <c r="A34" s="223">
        <v>2423</v>
      </c>
      <c r="B34" s="88" t="s">
        <v>22</v>
      </c>
      <c r="C34" s="172">
        <v>3111</v>
      </c>
      <c r="D34" s="212">
        <v>111081</v>
      </c>
      <c r="E34" s="8">
        <v>37545</v>
      </c>
      <c r="F34" s="8">
        <v>1111</v>
      </c>
      <c r="G34" s="8">
        <v>6384</v>
      </c>
      <c r="H34" s="5">
        <v>156121</v>
      </c>
    </row>
    <row r="35" spans="1:8" x14ac:dyDescent="0.2">
      <c r="A35" s="223">
        <v>2423</v>
      </c>
      <c r="B35" s="88" t="s">
        <v>22</v>
      </c>
      <c r="C35" s="172">
        <v>3141</v>
      </c>
      <c r="D35" s="212">
        <v>0</v>
      </c>
      <c r="E35" s="8">
        <v>0</v>
      </c>
      <c r="F35" s="8">
        <v>0</v>
      </c>
      <c r="G35" s="8">
        <v>0</v>
      </c>
      <c r="H35" s="5">
        <v>0</v>
      </c>
    </row>
    <row r="36" spans="1:8" x14ac:dyDescent="0.2">
      <c r="A36" s="222">
        <f t="shared" ref="A36" si="10">A35</f>
        <v>2423</v>
      </c>
      <c r="B36" s="89" t="s">
        <v>23</v>
      </c>
      <c r="C36" s="171"/>
      <c r="D36" s="211">
        <v>111081</v>
      </c>
      <c r="E36" s="2">
        <v>37545</v>
      </c>
      <c r="F36" s="2">
        <v>1111</v>
      </c>
      <c r="G36" s="2">
        <v>6384</v>
      </c>
      <c r="H36" s="3">
        <v>156121</v>
      </c>
    </row>
    <row r="37" spans="1:8" x14ac:dyDescent="0.2">
      <c r="A37" s="223">
        <v>2428</v>
      </c>
      <c r="B37" s="88" t="s">
        <v>24</v>
      </c>
      <c r="C37" s="172">
        <v>3111</v>
      </c>
      <c r="D37" s="212">
        <v>222163</v>
      </c>
      <c r="E37" s="8">
        <v>75091</v>
      </c>
      <c r="F37" s="8">
        <v>2222</v>
      </c>
      <c r="G37" s="8">
        <v>12236</v>
      </c>
      <c r="H37" s="5">
        <v>311712</v>
      </c>
    </row>
    <row r="38" spans="1:8" x14ac:dyDescent="0.2">
      <c r="A38" s="223">
        <v>2428</v>
      </c>
      <c r="B38" s="88" t="s">
        <v>24</v>
      </c>
      <c r="C38" s="172">
        <v>3141</v>
      </c>
      <c r="D38" s="212">
        <v>0</v>
      </c>
      <c r="E38" s="8">
        <v>0</v>
      </c>
      <c r="F38" s="8">
        <v>0</v>
      </c>
      <c r="G38" s="8">
        <v>0</v>
      </c>
      <c r="H38" s="5">
        <v>0</v>
      </c>
    </row>
    <row r="39" spans="1:8" x14ac:dyDescent="0.2">
      <c r="A39" s="222">
        <f t="shared" ref="A39" si="11">A38</f>
        <v>2428</v>
      </c>
      <c r="B39" s="89" t="s">
        <v>25</v>
      </c>
      <c r="C39" s="171"/>
      <c r="D39" s="211">
        <v>222163</v>
      </c>
      <c r="E39" s="2">
        <v>75091</v>
      </c>
      <c r="F39" s="2">
        <v>2222</v>
      </c>
      <c r="G39" s="2">
        <v>12236</v>
      </c>
      <c r="H39" s="3">
        <v>311712</v>
      </c>
    </row>
    <row r="40" spans="1:8" x14ac:dyDescent="0.2">
      <c r="A40" s="223">
        <v>2413</v>
      </c>
      <c r="B40" s="88" t="s">
        <v>26</v>
      </c>
      <c r="C40" s="172">
        <v>3111</v>
      </c>
      <c r="D40" s="212">
        <v>166622</v>
      </c>
      <c r="E40" s="8">
        <v>56318</v>
      </c>
      <c r="F40" s="8">
        <v>1666</v>
      </c>
      <c r="G40" s="8">
        <v>8379</v>
      </c>
      <c r="H40" s="5">
        <v>232985</v>
      </c>
    </row>
    <row r="41" spans="1:8" x14ac:dyDescent="0.2">
      <c r="A41" s="223">
        <v>2413</v>
      </c>
      <c r="B41" s="88" t="s">
        <v>26</v>
      </c>
      <c r="C41" s="172">
        <v>3141</v>
      </c>
      <c r="D41" s="212">
        <v>0</v>
      </c>
      <c r="E41" s="8">
        <v>0</v>
      </c>
      <c r="F41" s="8">
        <v>0</v>
      </c>
      <c r="G41" s="8">
        <v>0</v>
      </c>
      <c r="H41" s="5">
        <v>0</v>
      </c>
    </row>
    <row r="42" spans="1:8" x14ac:dyDescent="0.2">
      <c r="A42" s="222">
        <f t="shared" ref="A42" si="12">A41</f>
        <v>2413</v>
      </c>
      <c r="B42" s="89" t="s">
        <v>27</v>
      </c>
      <c r="C42" s="171"/>
      <c r="D42" s="211">
        <v>166622</v>
      </c>
      <c r="E42" s="2">
        <v>56318</v>
      </c>
      <c r="F42" s="2">
        <v>1666</v>
      </c>
      <c r="G42" s="2">
        <v>8379</v>
      </c>
      <c r="H42" s="3">
        <v>232985</v>
      </c>
    </row>
    <row r="43" spans="1:8" x14ac:dyDescent="0.2">
      <c r="A43" s="223">
        <v>2410</v>
      </c>
      <c r="B43" s="88" t="s">
        <v>28</v>
      </c>
      <c r="C43" s="172">
        <v>3111</v>
      </c>
      <c r="D43" s="212">
        <v>228453</v>
      </c>
      <c r="E43" s="8">
        <v>77217</v>
      </c>
      <c r="F43" s="8">
        <v>2285</v>
      </c>
      <c r="G43" s="8">
        <v>14499</v>
      </c>
      <c r="H43" s="5">
        <v>322454</v>
      </c>
    </row>
    <row r="44" spans="1:8" x14ac:dyDescent="0.2">
      <c r="A44" s="223">
        <v>2410</v>
      </c>
      <c r="B44" s="88" t="s">
        <v>28</v>
      </c>
      <c r="C44" s="172">
        <v>3141</v>
      </c>
      <c r="D44" s="212">
        <v>0</v>
      </c>
      <c r="E44" s="8">
        <v>0</v>
      </c>
      <c r="F44" s="8">
        <v>0</v>
      </c>
      <c r="G44" s="8">
        <v>0</v>
      </c>
      <c r="H44" s="5">
        <v>0</v>
      </c>
    </row>
    <row r="45" spans="1:8" x14ac:dyDescent="0.2">
      <c r="A45" s="222">
        <f t="shared" ref="A45" si="13">A44</f>
        <v>2410</v>
      </c>
      <c r="B45" s="89" t="s">
        <v>29</v>
      </c>
      <c r="C45" s="171"/>
      <c r="D45" s="211">
        <v>228453</v>
      </c>
      <c r="E45" s="2">
        <v>77217</v>
      </c>
      <c r="F45" s="2">
        <v>2285</v>
      </c>
      <c r="G45" s="2">
        <v>14499</v>
      </c>
      <c r="H45" s="3">
        <v>322454</v>
      </c>
    </row>
    <row r="46" spans="1:8" x14ac:dyDescent="0.2">
      <c r="A46" s="223">
        <v>2436</v>
      </c>
      <c r="B46" s="88" t="s">
        <v>30</v>
      </c>
      <c r="C46" s="172">
        <v>3111</v>
      </c>
      <c r="D46" s="212">
        <v>276518</v>
      </c>
      <c r="E46" s="8">
        <v>93463</v>
      </c>
      <c r="F46" s="8">
        <v>2765</v>
      </c>
      <c r="G46" s="8">
        <v>17098</v>
      </c>
      <c r="H46" s="5">
        <v>389844</v>
      </c>
    </row>
    <row r="47" spans="1:8" x14ac:dyDescent="0.2">
      <c r="A47" s="223">
        <v>2436</v>
      </c>
      <c r="B47" s="88" t="s">
        <v>30</v>
      </c>
      <c r="C47" s="172">
        <v>3141</v>
      </c>
      <c r="D47" s="212">
        <v>0</v>
      </c>
      <c r="E47" s="8">
        <v>0</v>
      </c>
      <c r="F47" s="8">
        <v>0</v>
      </c>
      <c r="G47" s="8">
        <v>0</v>
      </c>
      <c r="H47" s="5">
        <v>0</v>
      </c>
    </row>
    <row r="48" spans="1:8" x14ac:dyDescent="0.2">
      <c r="A48" s="222">
        <f t="shared" ref="A48" si="14">A47</f>
        <v>2436</v>
      </c>
      <c r="B48" s="89" t="s">
        <v>31</v>
      </c>
      <c r="C48" s="171"/>
      <c r="D48" s="211">
        <v>276518</v>
      </c>
      <c r="E48" s="2">
        <v>93463</v>
      </c>
      <c r="F48" s="2">
        <v>2765</v>
      </c>
      <c r="G48" s="2">
        <v>17098</v>
      </c>
      <c r="H48" s="3">
        <v>389844</v>
      </c>
    </row>
    <row r="49" spans="1:8" x14ac:dyDescent="0.2">
      <c r="A49" s="223">
        <v>2424</v>
      </c>
      <c r="B49" s="88" t="s">
        <v>32</v>
      </c>
      <c r="C49" s="172">
        <v>3111</v>
      </c>
      <c r="D49" s="212">
        <v>111081</v>
      </c>
      <c r="E49" s="8">
        <v>37545</v>
      </c>
      <c r="F49" s="8">
        <v>1111</v>
      </c>
      <c r="G49" s="8">
        <v>5985</v>
      </c>
      <c r="H49" s="5">
        <v>155722</v>
      </c>
    </row>
    <row r="50" spans="1:8" x14ac:dyDescent="0.2">
      <c r="A50" s="223">
        <v>2424</v>
      </c>
      <c r="B50" s="88" t="s">
        <v>32</v>
      </c>
      <c r="C50" s="172">
        <v>3141</v>
      </c>
      <c r="D50" s="212">
        <v>0</v>
      </c>
      <c r="E50" s="8">
        <v>0</v>
      </c>
      <c r="F50" s="8">
        <v>0</v>
      </c>
      <c r="G50" s="8">
        <v>0</v>
      </c>
      <c r="H50" s="5">
        <v>0</v>
      </c>
    </row>
    <row r="51" spans="1:8" x14ac:dyDescent="0.2">
      <c r="A51" s="222">
        <f t="shared" ref="A51" si="15">A50</f>
        <v>2424</v>
      </c>
      <c r="B51" s="89" t="s">
        <v>33</v>
      </c>
      <c r="C51" s="171"/>
      <c r="D51" s="211">
        <v>111081</v>
      </c>
      <c r="E51" s="2">
        <v>37545</v>
      </c>
      <c r="F51" s="2">
        <v>1111</v>
      </c>
      <c r="G51" s="2">
        <v>5985</v>
      </c>
      <c r="H51" s="3">
        <v>155722</v>
      </c>
    </row>
    <row r="52" spans="1:8" x14ac:dyDescent="0.2">
      <c r="A52" s="223">
        <v>2417</v>
      </c>
      <c r="B52" s="88" t="s">
        <v>34</v>
      </c>
      <c r="C52" s="172">
        <v>3111</v>
      </c>
      <c r="D52" s="212">
        <v>543318</v>
      </c>
      <c r="E52" s="8">
        <v>183641</v>
      </c>
      <c r="F52" s="8">
        <v>5433</v>
      </c>
      <c r="G52" s="8">
        <v>29813</v>
      </c>
      <c r="H52" s="5">
        <v>762205</v>
      </c>
    </row>
    <row r="53" spans="1:8" x14ac:dyDescent="0.2">
      <c r="A53" s="223">
        <v>2417</v>
      </c>
      <c r="B53" s="88" t="s">
        <v>34</v>
      </c>
      <c r="C53" s="172">
        <v>3141</v>
      </c>
      <c r="D53" s="212">
        <v>0</v>
      </c>
      <c r="E53" s="8">
        <v>0</v>
      </c>
      <c r="F53" s="8">
        <v>0</v>
      </c>
      <c r="G53" s="8">
        <v>0</v>
      </c>
      <c r="H53" s="5">
        <v>0</v>
      </c>
    </row>
    <row r="54" spans="1:8" x14ac:dyDescent="0.2">
      <c r="A54" s="222">
        <f t="shared" ref="A54" si="16">A53</f>
        <v>2417</v>
      </c>
      <c r="B54" s="89" t="s">
        <v>35</v>
      </c>
      <c r="C54" s="171"/>
      <c r="D54" s="211">
        <v>543318</v>
      </c>
      <c r="E54" s="2">
        <v>183641</v>
      </c>
      <c r="F54" s="2">
        <v>5433</v>
      </c>
      <c r="G54" s="2">
        <v>29813</v>
      </c>
      <c r="H54" s="3">
        <v>762205</v>
      </c>
    </row>
    <row r="55" spans="1:8" x14ac:dyDescent="0.2">
      <c r="A55" s="223">
        <v>2416</v>
      </c>
      <c r="B55" s="88" t="s">
        <v>36</v>
      </c>
      <c r="C55" s="172">
        <v>3111</v>
      </c>
      <c r="D55" s="212">
        <v>179202</v>
      </c>
      <c r="E55" s="8">
        <v>60570</v>
      </c>
      <c r="F55" s="8">
        <v>1792</v>
      </c>
      <c r="G55" s="8">
        <v>10782</v>
      </c>
      <c r="H55" s="5">
        <v>252346</v>
      </c>
    </row>
    <row r="56" spans="1:8" x14ac:dyDescent="0.2">
      <c r="A56" s="223">
        <v>2416</v>
      </c>
      <c r="B56" s="88" t="s">
        <v>36</v>
      </c>
      <c r="C56" s="172">
        <v>3141</v>
      </c>
      <c r="D56" s="212">
        <v>0</v>
      </c>
      <c r="E56" s="8">
        <v>0</v>
      </c>
      <c r="F56" s="8">
        <v>0</v>
      </c>
      <c r="G56" s="8">
        <v>0</v>
      </c>
      <c r="H56" s="5">
        <v>0</v>
      </c>
    </row>
    <row r="57" spans="1:8" x14ac:dyDescent="0.2">
      <c r="A57" s="222">
        <f t="shared" ref="A57" si="17">A56</f>
        <v>2416</v>
      </c>
      <c r="B57" s="89" t="s">
        <v>37</v>
      </c>
      <c r="C57" s="171"/>
      <c r="D57" s="211">
        <v>179202</v>
      </c>
      <c r="E57" s="2">
        <v>60570</v>
      </c>
      <c r="F57" s="2">
        <v>1792</v>
      </c>
      <c r="G57" s="2">
        <v>10782</v>
      </c>
      <c r="H57" s="3">
        <v>252346</v>
      </c>
    </row>
    <row r="58" spans="1:8" x14ac:dyDescent="0.2">
      <c r="A58" s="223">
        <v>2421</v>
      </c>
      <c r="B58" s="88" t="s">
        <v>38</v>
      </c>
      <c r="C58" s="172">
        <v>3111</v>
      </c>
      <c r="D58" s="212">
        <v>324832</v>
      </c>
      <c r="E58" s="8">
        <v>109793</v>
      </c>
      <c r="F58" s="8">
        <v>3248</v>
      </c>
      <c r="G58" s="8">
        <v>20120</v>
      </c>
      <c r="H58" s="5">
        <v>457993</v>
      </c>
    </row>
    <row r="59" spans="1:8" x14ac:dyDescent="0.2">
      <c r="A59" s="223">
        <v>2421</v>
      </c>
      <c r="B59" s="88" t="s">
        <v>38</v>
      </c>
      <c r="C59" s="172">
        <v>3141</v>
      </c>
      <c r="D59" s="212">
        <v>0</v>
      </c>
      <c r="E59" s="8">
        <v>0</v>
      </c>
      <c r="F59" s="8">
        <v>0</v>
      </c>
      <c r="G59" s="8">
        <v>0</v>
      </c>
      <c r="H59" s="5">
        <v>0</v>
      </c>
    </row>
    <row r="60" spans="1:8" x14ac:dyDescent="0.2">
      <c r="A60" s="222">
        <f t="shared" ref="A60" si="18">A59</f>
        <v>2421</v>
      </c>
      <c r="B60" s="89" t="s">
        <v>39</v>
      </c>
      <c r="C60" s="171"/>
      <c r="D60" s="211">
        <v>324832</v>
      </c>
      <c r="E60" s="2">
        <v>109793</v>
      </c>
      <c r="F60" s="2">
        <v>3248</v>
      </c>
      <c r="G60" s="2">
        <v>20120</v>
      </c>
      <c r="H60" s="3">
        <v>457993</v>
      </c>
    </row>
    <row r="61" spans="1:8" x14ac:dyDescent="0.2">
      <c r="A61" s="223">
        <v>2419</v>
      </c>
      <c r="B61" s="88" t="s">
        <v>40</v>
      </c>
      <c r="C61" s="172">
        <v>3111</v>
      </c>
      <c r="D61" s="212">
        <v>166622</v>
      </c>
      <c r="E61" s="8">
        <v>56318</v>
      </c>
      <c r="F61" s="8">
        <v>1666</v>
      </c>
      <c r="G61" s="8">
        <v>9177</v>
      </c>
      <c r="H61" s="5">
        <v>233783</v>
      </c>
    </row>
    <row r="62" spans="1:8" x14ac:dyDescent="0.2">
      <c r="A62" s="223">
        <v>2419</v>
      </c>
      <c r="B62" s="88" t="s">
        <v>40</v>
      </c>
      <c r="C62" s="172">
        <v>3141</v>
      </c>
      <c r="D62" s="212">
        <v>0</v>
      </c>
      <c r="E62" s="8">
        <v>0</v>
      </c>
      <c r="F62" s="8">
        <v>0</v>
      </c>
      <c r="G62" s="8">
        <v>0</v>
      </c>
      <c r="H62" s="5">
        <v>0</v>
      </c>
    </row>
    <row r="63" spans="1:8" x14ac:dyDescent="0.2">
      <c r="A63" s="222">
        <f t="shared" ref="A63" si="19">A62</f>
        <v>2419</v>
      </c>
      <c r="B63" s="89" t="s">
        <v>41</v>
      </c>
      <c r="C63" s="171"/>
      <c r="D63" s="211">
        <v>166622</v>
      </c>
      <c r="E63" s="2">
        <v>56318</v>
      </c>
      <c r="F63" s="2">
        <v>1666</v>
      </c>
      <c r="G63" s="2">
        <v>9177</v>
      </c>
      <c r="H63" s="3">
        <v>233783</v>
      </c>
    </row>
    <row r="64" spans="1:8" x14ac:dyDescent="0.2">
      <c r="A64" s="223">
        <v>2430</v>
      </c>
      <c r="B64" s="88" t="s">
        <v>42</v>
      </c>
      <c r="C64" s="172">
        <v>3111</v>
      </c>
      <c r="D64" s="212">
        <v>166622</v>
      </c>
      <c r="E64" s="8">
        <v>56318</v>
      </c>
      <c r="F64" s="8">
        <v>1666</v>
      </c>
      <c r="G64" s="8">
        <v>8645</v>
      </c>
      <c r="H64" s="5">
        <v>233251</v>
      </c>
    </row>
    <row r="65" spans="1:8" x14ac:dyDescent="0.2">
      <c r="A65" s="223">
        <v>2430</v>
      </c>
      <c r="B65" s="88" t="s">
        <v>42</v>
      </c>
      <c r="C65" s="172">
        <v>3141</v>
      </c>
      <c r="D65" s="212">
        <v>0</v>
      </c>
      <c r="E65" s="8">
        <v>0</v>
      </c>
      <c r="F65" s="8">
        <v>0</v>
      </c>
      <c r="G65" s="8">
        <v>0</v>
      </c>
      <c r="H65" s="5">
        <v>0</v>
      </c>
    </row>
    <row r="66" spans="1:8" x14ac:dyDescent="0.2">
      <c r="A66" s="222">
        <f t="shared" ref="A66" si="20">A65</f>
        <v>2430</v>
      </c>
      <c r="B66" s="89" t="s">
        <v>43</v>
      </c>
      <c r="C66" s="171"/>
      <c r="D66" s="211">
        <v>166622</v>
      </c>
      <c r="E66" s="2">
        <v>56318</v>
      </c>
      <c r="F66" s="2">
        <v>1666</v>
      </c>
      <c r="G66" s="2">
        <v>8645</v>
      </c>
      <c r="H66" s="3">
        <v>233251</v>
      </c>
    </row>
    <row r="67" spans="1:8" x14ac:dyDescent="0.2">
      <c r="A67" s="223">
        <v>2409</v>
      </c>
      <c r="B67" s="88" t="s">
        <v>44</v>
      </c>
      <c r="C67" s="172">
        <v>3111</v>
      </c>
      <c r="D67" s="212">
        <v>257184</v>
      </c>
      <c r="E67" s="8">
        <v>86928</v>
      </c>
      <c r="F67" s="8">
        <v>2572</v>
      </c>
      <c r="G67" s="8">
        <v>16034</v>
      </c>
      <c r="H67" s="5">
        <v>362718</v>
      </c>
    </row>
    <row r="68" spans="1:8" x14ac:dyDescent="0.2">
      <c r="A68" s="223">
        <v>2409</v>
      </c>
      <c r="B68" s="88" t="s">
        <v>44</v>
      </c>
      <c r="C68" s="172">
        <v>3141</v>
      </c>
      <c r="D68" s="212">
        <v>0</v>
      </c>
      <c r="E68" s="8">
        <v>0</v>
      </c>
      <c r="F68" s="8">
        <v>0</v>
      </c>
      <c r="G68" s="8">
        <v>0</v>
      </c>
      <c r="H68" s="5">
        <v>0</v>
      </c>
    </row>
    <row r="69" spans="1:8" x14ac:dyDescent="0.2">
      <c r="A69" s="222">
        <f t="shared" ref="A69" si="21">A68</f>
        <v>2409</v>
      </c>
      <c r="B69" s="89" t="s">
        <v>45</v>
      </c>
      <c r="C69" s="171"/>
      <c r="D69" s="211">
        <v>257184</v>
      </c>
      <c r="E69" s="2">
        <v>86928</v>
      </c>
      <c r="F69" s="2">
        <v>2572</v>
      </c>
      <c r="G69" s="2">
        <v>16034</v>
      </c>
      <c r="H69" s="3">
        <v>362718</v>
      </c>
    </row>
    <row r="70" spans="1:8" x14ac:dyDescent="0.2">
      <c r="A70" s="223">
        <v>2429</v>
      </c>
      <c r="B70" s="88" t="s">
        <v>46</v>
      </c>
      <c r="C70" s="172">
        <v>3111</v>
      </c>
      <c r="D70" s="212">
        <v>222163</v>
      </c>
      <c r="E70" s="8">
        <v>75091</v>
      </c>
      <c r="F70" s="8">
        <v>2222</v>
      </c>
      <c r="G70" s="8">
        <v>11837</v>
      </c>
      <c r="H70" s="5">
        <v>311313</v>
      </c>
    </row>
    <row r="71" spans="1:8" x14ac:dyDescent="0.2">
      <c r="A71" s="223">
        <v>2429</v>
      </c>
      <c r="B71" s="88" t="s">
        <v>46</v>
      </c>
      <c r="C71" s="172">
        <v>3141</v>
      </c>
      <c r="D71" s="212">
        <v>0</v>
      </c>
      <c r="E71" s="8">
        <v>0</v>
      </c>
      <c r="F71" s="8">
        <v>0</v>
      </c>
      <c r="G71" s="8">
        <v>0</v>
      </c>
      <c r="H71" s="5">
        <v>0</v>
      </c>
    </row>
    <row r="72" spans="1:8" x14ac:dyDescent="0.2">
      <c r="A72" s="222">
        <f t="shared" ref="A72" si="22">A71</f>
        <v>2429</v>
      </c>
      <c r="B72" s="89" t="s">
        <v>47</v>
      </c>
      <c r="C72" s="171"/>
      <c r="D72" s="211">
        <v>222163</v>
      </c>
      <c r="E72" s="2">
        <v>75091</v>
      </c>
      <c r="F72" s="2">
        <v>2222</v>
      </c>
      <c r="G72" s="2">
        <v>11837</v>
      </c>
      <c r="H72" s="3">
        <v>311313</v>
      </c>
    </row>
    <row r="73" spans="1:8" x14ac:dyDescent="0.2">
      <c r="A73" s="223">
        <v>2412</v>
      </c>
      <c r="B73" s="88" t="s">
        <v>48</v>
      </c>
      <c r="C73" s="172">
        <v>3111</v>
      </c>
      <c r="D73" s="212">
        <v>383742</v>
      </c>
      <c r="E73" s="8">
        <v>129705</v>
      </c>
      <c r="F73" s="8">
        <v>3837</v>
      </c>
      <c r="G73" s="8">
        <v>20157</v>
      </c>
      <c r="H73" s="5">
        <v>537441</v>
      </c>
    </row>
    <row r="74" spans="1:8" x14ac:dyDescent="0.2">
      <c r="A74" s="223">
        <v>2412</v>
      </c>
      <c r="B74" s="88" t="s">
        <v>48</v>
      </c>
      <c r="C74" s="172">
        <v>3141</v>
      </c>
      <c r="D74" s="212">
        <v>0</v>
      </c>
      <c r="E74" s="8">
        <v>0</v>
      </c>
      <c r="F74" s="8">
        <v>0</v>
      </c>
      <c r="G74" s="8">
        <v>0</v>
      </c>
      <c r="H74" s="5">
        <v>0</v>
      </c>
    </row>
    <row r="75" spans="1:8" x14ac:dyDescent="0.2">
      <c r="A75" s="222">
        <f t="shared" ref="A75" si="23">A74</f>
        <v>2412</v>
      </c>
      <c r="B75" s="89" t="s">
        <v>49</v>
      </c>
      <c r="C75" s="171"/>
      <c r="D75" s="211">
        <v>383742</v>
      </c>
      <c r="E75" s="2">
        <v>129705</v>
      </c>
      <c r="F75" s="2">
        <v>3837</v>
      </c>
      <c r="G75" s="2">
        <v>20157</v>
      </c>
      <c r="H75" s="3">
        <v>537441</v>
      </c>
    </row>
    <row r="76" spans="1:8" x14ac:dyDescent="0.2">
      <c r="A76" s="223">
        <v>2418</v>
      </c>
      <c r="B76" s="88" t="s">
        <v>50</v>
      </c>
      <c r="C76" s="172">
        <v>3111</v>
      </c>
      <c r="D76" s="212">
        <v>111081</v>
      </c>
      <c r="E76" s="8">
        <v>37545</v>
      </c>
      <c r="F76" s="8">
        <v>1111</v>
      </c>
      <c r="G76" s="8">
        <v>5586</v>
      </c>
      <c r="H76" s="5">
        <v>155323</v>
      </c>
    </row>
    <row r="77" spans="1:8" x14ac:dyDescent="0.2">
      <c r="A77" s="223">
        <v>2418</v>
      </c>
      <c r="B77" s="88" t="s">
        <v>50</v>
      </c>
      <c r="C77" s="172">
        <v>3141</v>
      </c>
      <c r="D77" s="212">
        <v>0</v>
      </c>
      <c r="E77" s="8">
        <v>0</v>
      </c>
      <c r="F77" s="8">
        <v>0</v>
      </c>
      <c r="G77" s="8">
        <v>0</v>
      </c>
      <c r="H77" s="5">
        <v>0</v>
      </c>
    </row>
    <row r="78" spans="1:8" x14ac:dyDescent="0.2">
      <c r="A78" s="222">
        <f t="shared" ref="A78" si="24">A77</f>
        <v>2418</v>
      </c>
      <c r="B78" s="89" t="s">
        <v>51</v>
      </c>
      <c r="C78" s="171"/>
      <c r="D78" s="211">
        <v>111081</v>
      </c>
      <c r="E78" s="2">
        <v>37545</v>
      </c>
      <c r="F78" s="2">
        <v>1111</v>
      </c>
      <c r="G78" s="2">
        <v>5586</v>
      </c>
      <c r="H78" s="3">
        <v>155323</v>
      </c>
    </row>
    <row r="79" spans="1:8" x14ac:dyDescent="0.2">
      <c r="A79" s="223">
        <v>2414</v>
      </c>
      <c r="B79" s="88" t="s">
        <v>52</v>
      </c>
      <c r="C79" s="172">
        <v>3111</v>
      </c>
      <c r="D79" s="212">
        <v>157187</v>
      </c>
      <c r="E79" s="8">
        <v>53129</v>
      </c>
      <c r="F79" s="8">
        <v>1572</v>
      </c>
      <c r="G79" s="8">
        <v>7980</v>
      </c>
      <c r="H79" s="5">
        <v>219868</v>
      </c>
    </row>
    <row r="80" spans="1:8" x14ac:dyDescent="0.2">
      <c r="A80" s="223">
        <v>2414</v>
      </c>
      <c r="B80" s="88" t="s">
        <v>52</v>
      </c>
      <c r="C80" s="172">
        <v>3141</v>
      </c>
      <c r="D80" s="212">
        <v>0</v>
      </c>
      <c r="E80" s="8">
        <v>0</v>
      </c>
      <c r="F80" s="8">
        <v>0</v>
      </c>
      <c r="G80" s="8">
        <v>0</v>
      </c>
      <c r="H80" s="5">
        <v>0</v>
      </c>
    </row>
    <row r="81" spans="1:8" x14ac:dyDescent="0.2">
      <c r="A81" s="222">
        <f t="shared" ref="A81" si="25">A80</f>
        <v>2414</v>
      </c>
      <c r="B81" s="89" t="s">
        <v>53</v>
      </c>
      <c r="C81" s="171"/>
      <c r="D81" s="211">
        <v>157187</v>
      </c>
      <c r="E81" s="2">
        <v>53129</v>
      </c>
      <c r="F81" s="2">
        <v>1572</v>
      </c>
      <c r="G81" s="2">
        <v>7980</v>
      </c>
      <c r="H81" s="3">
        <v>219868</v>
      </c>
    </row>
    <row r="82" spans="1:8" x14ac:dyDescent="0.2">
      <c r="A82" s="223">
        <v>2443</v>
      </c>
      <c r="B82" s="88" t="s">
        <v>54</v>
      </c>
      <c r="C82" s="172">
        <v>3111</v>
      </c>
      <c r="D82" s="212">
        <v>157187</v>
      </c>
      <c r="E82" s="8">
        <v>53129</v>
      </c>
      <c r="F82" s="8">
        <v>1572</v>
      </c>
      <c r="G82" s="8">
        <v>7980</v>
      </c>
      <c r="H82" s="5">
        <v>219868</v>
      </c>
    </row>
    <row r="83" spans="1:8" x14ac:dyDescent="0.2">
      <c r="A83" s="223">
        <v>2443</v>
      </c>
      <c r="B83" s="88" t="s">
        <v>54</v>
      </c>
      <c r="C83" s="172">
        <v>3141</v>
      </c>
      <c r="D83" s="212">
        <v>0</v>
      </c>
      <c r="E83" s="8">
        <v>0</v>
      </c>
      <c r="F83" s="8">
        <v>0</v>
      </c>
      <c r="G83" s="8">
        <v>0</v>
      </c>
      <c r="H83" s="5">
        <v>0</v>
      </c>
    </row>
    <row r="84" spans="1:8" x14ac:dyDescent="0.2">
      <c r="A84" s="222">
        <f t="shared" ref="A84" si="26">A83</f>
        <v>2443</v>
      </c>
      <c r="B84" s="89" t="s">
        <v>55</v>
      </c>
      <c r="C84" s="171"/>
      <c r="D84" s="211">
        <v>157187</v>
      </c>
      <c r="E84" s="2">
        <v>53129</v>
      </c>
      <c r="F84" s="2">
        <v>1572</v>
      </c>
      <c r="G84" s="2">
        <v>7980</v>
      </c>
      <c r="H84" s="3">
        <v>219868</v>
      </c>
    </row>
    <row r="85" spans="1:8" x14ac:dyDescent="0.2">
      <c r="A85" s="223">
        <v>2425</v>
      </c>
      <c r="B85" s="88" t="s">
        <v>56</v>
      </c>
      <c r="C85" s="172">
        <v>3111</v>
      </c>
      <c r="D85" s="212">
        <v>111081</v>
      </c>
      <c r="E85" s="8">
        <v>37545</v>
      </c>
      <c r="F85" s="8">
        <v>1111</v>
      </c>
      <c r="G85" s="8">
        <v>5852</v>
      </c>
      <c r="H85" s="5">
        <v>155589</v>
      </c>
    </row>
    <row r="86" spans="1:8" x14ac:dyDescent="0.2">
      <c r="A86" s="223">
        <v>2425</v>
      </c>
      <c r="B86" s="88" t="s">
        <v>56</v>
      </c>
      <c r="C86" s="172">
        <v>3141</v>
      </c>
      <c r="D86" s="212">
        <v>0</v>
      </c>
      <c r="E86" s="8">
        <v>0</v>
      </c>
      <c r="F86" s="8">
        <v>0</v>
      </c>
      <c r="G86" s="8">
        <v>0</v>
      </c>
      <c r="H86" s="5">
        <v>0</v>
      </c>
    </row>
    <row r="87" spans="1:8" x14ac:dyDescent="0.2">
      <c r="A87" s="222">
        <f t="shared" ref="A87" si="27">A86</f>
        <v>2425</v>
      </c>
      <c r="B87" s="89" t="s">
        <v>57</v>
      </c>
      <c r="C87" s="171"/>
      <c r="D87" s="211">
        <v>111081</v>
      </c>
      <c r="E87" s="2">
        <v>37545</v>
      </c>
      <c r="F87" s="2">
        <v>1111</v>
      </c>
      <c r="G87" s="2">
        <v>5852</v>
      </c>
      <c r="H87" s="3">
        <v>155589</v>
      </c>
    </row>
    <row r="88" spans="1:8" x14ac:dyDescent="0.2">
      <c r="A88" s="223">
        <v>2433</v>
      </c>
      <c r="B88" s="88" t="s">
        <v>58</v>
      </c>
      <c r="C88" s="172">
        <v>3111</v>
      </c>
      <c r="D88" s="212">
        <v>209583</v>
      </c>
      <c r="E88" s="8">
        <v>70839</v>
      </c>
      <c r="F88" s="8">
        <v>2096</v>
      </c>
      <c r="G88" s="8">
        <v>12709</v>
      </c>
      <c r="H88" s="5">
        <v>295227</v>
      </c>
    </row>
    <row r="89" spans="1:8" x14ac:dyDescent="0.2">
      <c r="A89" s="223">
        <v>2433</v>
      </c>
      <c r="B89" s="88" t="s">
        <v>58</v>
      </c>
      <c r="C89" s="172">
        <v>3141</v>
      </c>
      <c r="D89" s="212">
        <v>0</v>
      </c>
      <c r="E89" s="8">
        <v>0</v>
      </c>
      <c r="F89" s="8">
        <v>0</v>
      </c>
      <c r="G89" s="8">
        <v>0</v>
      </c>
      <c r="H89" s="5">
        <v>0</v>
      </c>
    </row>
    <row r="90" spans="1:8" x14ac:dyDescent="0.2">
      <c r="A90" s="222">
        <f t="shared" ref="A90" si="28">A89</f>
        <v>2433</v>
      </c>
      <c r="B90" s="89" t="s">
        <v>59</v>
      </c>
      <c r="C90" s="171"/>
      <c r="D90" s="211">
        <v>209583</v>
      </c>
      <c r="E90" s="2">
        <v>70839</v>
      </c>
      <c r="F90" s="2">
        <v>2096</v>
      </c>
      <c r="G90" s="2">
        <v>12709</v>
      </c>
      <c r="H90" s="3">
        <v>295227</v>
      </c>
    </row>
    <row r="91" spans="1:8" x14ac:dyDescent="0.2">
      <c r="A91" s="223">
        <v>2435</v>
      </c>
      <c r="B91" s="88" t="s">
        <v>60</v>
      </c>
      <c r="C91" s="172">
        <v>3111</v>
      </c>
      <c r="D91" s="212">
        <v>224534</v>
      </c>
      <c r="E91" s="8">
        <v>75892</v>
      </c>
      <c r="F91" s="8">
        <v>2245</v>
      </c>
      <c r="G91" s="8">
        <v>11024</v>
      </c>
      <c r="H91" s="5">
        <v>313695</v>
      </c>
    </row>
    <row r="92" spans="1:8" x14ac:dyDescent="0.2">
      <c r="A92" s="223">
        <v>2435</v>
      </c>
      <c r="B92" s="88" t="s">
        <v>60</v>
      </c>
      <c r="C92" s="172">
        <v>3141</v>
      </c>
      <c r="D92" s="212">
        <v>0</v>
      </c>
      <c r="E92" s="8">
        <v>0</v>
      </c>
      <c r="F92" s="8">
        <v>0</v>
      </c>
      <c r="G92" s="8">
        <v>0</v>
      </c>
      <c r="H92" s="5">
        <v>0</v>
      </c>
    </row>
    <row r="93" spans="1:8" x14ac:dyDescent="0.2">
      <c r="A93" s="222">
        <f t="shared" ref="A93" si="29">A92</f>
        <v>2435</v>
      </c>
      <c r="B93" s="89" t="s">
        <v>61</v>
      </c>
      <c r="C93" s="171"/>
      <c r="D93" s="211">
        <v>224534</v>
      </c>
      <c r="E93" s="2">
        <v>75892</v>
      </c>
      <c r="F93" s="2">
        <v>2245</v>
      </c>
      <c r="G93" s="2">
        <v>11024</v>
      </c>
      <c r="H93" s="3">
        <v>313695</v>
      </c>
    </row>
    <row r="94" spans="1:8" x14ac:dyDescent="0.2">
      <c r="A94" s="223">
        <v>2474</v>
      </c>
      <c r="B94" s="88" t="s">
        <v>62</v>
      </c>
      <c r="C94" s="172">
        <v>3111</v>
      </c>
      <c r="D94" s="212">
        <v>62900</v>
      </c>
      <c r="E94" s="8">
        <v>21260</v>
      </c>
      <c r="F94" s="8">
        <v>629</v>
      </c>
      <c r="G94" s="8">
        <v>6384</v>
      </c>
      <c r="H94" s="5">
        <v>91173</v>
      </c>
    </row>
    <row r="95" spans="1:8" x14ac:dyDescent="0.2">
      <c r="A95" s="223">
        <v>2474</v>
      </c>
      <c r="B95" s="88" t="s">
        <v>62</v>
      </c>
      <c r="C95" s="172">
        <v>3113</v>
      </c>
      <c r="D95" s="212">
        <v>686691</v>
      </c>
      <c r="E95" s="8">
        <v>232102</v>
      </c>
      <c r="F95" s="8">
        <v>6867</v>
      </c>
      <c r="G95" s="8">
        <v>121620</v>
      </c>
      <c r="H95" s="5">
        <v>1047280</v>
      </c>
    </row>
    <row r="96" spans="1:8" x14ac:dyDescent="0.2">
      <c r="A96" s="223">
        <v>2474</v>
      </c>
      <c r="B96" s="88" t="s">
        <v>62</v>
      </c>
      <c r="C96" s="172">
        <v>3141</v>
      </c>
      <c r="D96" s="212">
        <v>0</v>
      </c>
      <c r="E96" s="8">
        <v>0</v>
      </c>
      <c r="F96" s="8">
        <v>0</v>
      </c>
      <c r="G96" s="8">
        <v>0</v>
      </c>
      <c r="H96" s="5">
        <v>0</v>
      </c>
    </row>
    <row r="97" spans="1:8" x14ac:dyDescent="0.2">
      <c r="A97" s="223">
        <v>2474</v>
      </c>
      <c r="B97" s="88" t="s">
        <v>62</v>
      </c>
      <c r="C97" s="172">
        <v>3143</v>
      </c>
      <c r="D97" s="212">
        <v>0</v>
      </c>
      <c r="E97" s="8">
        <v>0</v>
      </c>
      <c r="F97" s="8">
        <v>0</v>
      </c>
      <c r="G97" s="8">
        <v>0</v>
      </c>
      <c r="H97" s="5">
        <v>0</v>
      </c>
    </row>
    <row r="98" spans="1:8" x14ac:dyDescent="0.2">
      <c r="A98" s="222">
        <f t="shared" ref="A98" si="30">A97</f>
        <v>2474</v>
      </c>
      <c r="B98" s="89" t="s">
        <v>63</v>
      </c>
      <c r="C98" s="171"/>
      <c r="D98" s="211">
        <v>749591</v>
      </c>
      <c r="E98" s="2">
        <v>253362</v>
      </c>
      <c r="F98" s="2">
        <v>7496</v>
      </c>
      <c r="G98" s="2">
        <v>128004</v>
      </c>
      <c r="H98" s="3">
        <v>1138453</v>
      </c>
    </row>
    <row r="99" spans="1:8" x14ac:dyDescent="0.2">
      <c r="A99" s="223">
        <v>2312</v>
      </c>
      <c r="B99" s="88" t="s">
        <v>64</v>
      </c>
      <c r="C99" s="172">
        <v>3113</v>
      </c>
      <c r="D99" s="212">
        <v>765917</v>
      </c>
      <c r="E99" s="8">
        <v>258880</v>
      </c>
      <c r="F99" s="8">
        <v>7659</v>
      </c>
      <c r="G99" s="8">
        <v>136846</v>
      </c>
      <c r="H99" s="5">
        <v>1169302</v>
      </c>
    </row>
    <row r="100" spans="1:8" x14ac:dyDescent="0.2">
      <c r="A100" s="223">
        <v>2312</v>
      </c>
      <c r="B100" s="88" t="s">
        <v>64</v>
      </c>
      <c r="C100" s="172">
        <v>3141</v>
      </c>
      <c r="D100" s="212">
        <v>0</v>
      </c>
      <c r="E100" s="8">
        <v>0</v>
      </c>
      <c r="F100" s="8">
        <v>0</v>
      </c>
      <c r="G100" s="8">
        <v>0</v>
      </c>
      <c r="H100" s="5">
        <v>0</v>
      </c>
    </row>
    <row r="101" spans="1:8" x14ac:dyDescent="0.2">
      <c r="A101" s="223">
        <v>2312</v>
      </c>
      <c r="B101" s="88" t="s">
        <v>64</v>
      </c>
      <c r="C101" s="172">
        <v>3143</v>
      </c>
      <c r="D101" s="212">
        <v>0</v>
      </c>
      <c r="E101" s="8">
        <v>0</v>
      </c>
      <c r="F101" s="8">
        <v>0</v>
      </c>
      <c r="G101" s="8">
        <v>0</v>
      </c>
      <c r="H101" s="5">
        <v>0</v>
      </c>
    </row>
    <row r="102" spans="1:8" x14ac:dyDescent="0.2">
      <c r="A102" s="223">
        <v>2312</v>
      </c>
      <c r="B102" s="88" t="s">
        <v>64</v>
      </c>
      <c r="C102" s="172">
        <v>3231</v>
      </c>
      <c r="D102" s="212">
        <v>195510</v>
      </c>
      <c r="E102" s="8">
        <v>66082</v>
      </c>
      <c r="F102" s="8">
        <v>1955</v>
      </c>
      <c r="G102" s="8">
        <v>9389</v>
      </c>
      <c r="H102" s="5">
        <v>272936</v>
      </c>
    </row>
    <row r="103" spans="1:8" x14ac:dyDescent="0.2">
      <c r="A103" s="222">
        <f t="shared" ref="A103" si="31">A102</f>
        <v>2312</v>
      </c>
      <c r="B103" s="89" t="s">
        <v>65</v>
      </c>
      <c r="C103" s="171"/>
      <c r="D103" s="211">
        <v>961427</v>
      </c>
      <c r="E103" s="2">
        <v>324962</v>
      </c>
      <c r="F103" s="2">
        <v>9614</v>
      </c>
      <c r="G103" s="2">
        <v>146235</v>
      </c>
      <c r="H103" s="3">
        <v>1442238</v>
      </c>
    </row>
    <row r="104" spans="1:8" x14ac:dyDescent="0.2">
      <c r="A104" s="223">
        <v>2479</v>
      </c>
      <c r="B104" s="88" t="s">
        <v>66</v>
      </c>
      <c r="C104" s="172">
        <v>3113</v>
      </c>
      <c r="D104" s="212">
        <v>897305</v>
      </c>
      <c r="E104" s="8">
        <v>303289</v>
      </c>
      <c r="F104" s="8">
        <v>8973</v>
      </c>
      <c r="G104" s="8">
        <v>178416</v>
      </c>
      <c r="H104" s="5">
        <v>1387983</v>
      </c>
    </row>
    <row r="105" spans="1:8" x14ac:dyDescent="0.2">
      <c r="A105" s="223">
        <v>2479</v>
      </c>
      <c r="B105" s="88" t="s">
        <v>66</v>
      </c>
      <c r="C105" s="172">
        <v>3141</v>
      </c>
      <c r="D105" s="212">
        <v>0</v>
      </c>
      <c r="E105" s="8">
        <v>0</v>
      </c>
      <c r="F105" s="8">
        <v>0</v>
      </c>
      <c r="G105" s="8">
        <v>0</v>
      </c>
      <c r="H105" s="5">
        <v>0</v>
      </c>
    </row>
    <row r="106" spans="1:8" x14ac:dyDescent="0.2">
      <c r="A106" s="223">
        <v>2479</v>
      </c>
      <c r="B106" s="88" t="s">
        <v>66</v>
      </c>
      <c r="C106" s="172">
        <v>3143</v>
      </c>
      <c r="D106" s="212">
        <v>0</v>
      </c>
      <c r="E106" s="8">
        <v>0</v>
      </c>
      <c r="F106" s="8">
        <v>0</v>
      </c>
      <c r="G106" s="8">
        <v>0</v>
      </c>
      <c r="H106" s="5">
        <v>0</v>
      </c>
    </row>
    <row r="107" spans="1:8" x14ac:dyDescent="0.2">
      <c r="A107" s="222">
        <f t="shared" ref="A107" si="32">A106</f>
        <v>2479</v>
      </c>
      <c r="B107" s="89" t="s">
        <v>67</v>
      </c>
      <c r="C107" s="171"/>
      <c r="D107" s="211">
        <v>897305</v>
      </c>
      <c r="E107" s="2">
        <v>303289</v>
      </c>
      <c r="F107" s="2">
        <v>8973</v>
      </c>
      <c r="G107" s="2">
        <v>178416</v>
      </c>
      <c r="H107" s="3">
        <v>1387983</v>
      </c>
    </row>
    <row r="108" spans="1:8" x14ac:dyDescent="0.2">
      <c r="A108" s="223">
        <v>2475</v>
      </c>
      <c r="B108" s="88" t="s">
        <v>68</v>
      </c>
      <c r="C108" s="172">
        <v>3113</v>
      </c>
      <c r="D108" s="212">
        <v>933996</v>
      </c>
      <c r="E108" s="8">
        <v>315691</v>
      </c>
      <c r="F108" s="8">
        <v>9340</v>
      </c>
      <c r="G108" s="8">
        <v>184730</v>
      </c>
      <c r="H108" s="5">
        <v>1443757</v>
      </c>
    </row>
    <row r="109" spans="1:8" x14ac:dyDescent="0.2">
      <c r="A109" s="223">
        <v>2475</v>
      </c>
      <c r="B109" s="88" t="s">
        <v>69</v>
      </c>
      <c r="C109" s="172">
        <v>3141</v>
      </c>
      <c r="D109" s="212">
        <v>0</v>
      </c>
      <c r="E109" s="8">
        <v>0</v>
      </c>
      <c r="F109" s="8">
        <v>0</v>
      </c>
      <c r="G109" s="8">
        <v>0</v>
      </c>
      <c r="H109" s="5">
        <v>0</v>
      </c>
    </row>
    <row r="110" spans="1:8" x14ac:dyDescent="0.2">
      <c r="A110" s="223">
        <v>2475</v>
      </c>
      <c r="B110" s="88" t="s">
        <v>68</v>
      </c>
      <c r="C110" s="172">
        <v>3143</v>
      </c>
      <c r="D110" s="212">
        <v>0</v>
      </c>
      <c r="E110" s="8">
        <v>0</v>
      </c>
      <c r="F110" s="8">
        <v>0</v>
      </c>
      <c r="G110" s="8">
        <v>0</v>
      </c>
      <c r="H110" s="5">
        <v>0</v>
      </c>
    </row>
    <row r="111" spans="1:8" x14ac:dyDescent="0.2">
      <c r="A111" s="222">
        <f t="shared" ref="A111" si="33">A110</f>
        <v>2475</v>
      </c>
      <c r="B111" s="89" t="s">
        <v>70</v>
      </c>
      <c r="C111" s="171"/>
      <c r="D111" s="211">
        <v>933996</v>
      </c>
      <c r="E111" s="2">
        <v>315691</v>
      </c>
      <c r="F111" s="2">
        <v>9340</v>
      </c>
      <c r="G111" s="2">
        <v>184730</v>
      </c>
      <c r="H111" s="3">
        <v>1443757</v>
      </c>
    </row>
    <row r="112" spans="1:8" x14ac:dyDescent="0.2">
      <c r="A112" s="223">
        <v>2476</v>
      </c>
      <c r="B112" s="88" t="s">
        <v>71</v>
      </c>
      <c r="C112" s="172">
        <v>3113</v>
      </c>
      <c r="D112" s="212">
        <v>986999</v>
      </c>
      <c r="E112" s="8">
        <v>333606</v>
      </c>
      <c r="F112" s="8">
        <v>9870</v>
      </c>
      <c r="G112" s="8">
        <v>191670</v>
      </c>
      <c r="H112" s="5">
        <v>1522145</v>
      </c>
    </row>
    <row r="113" spans="1:8" x14ac:dyDescent="0.2">
      <c r="A113" s="223">
        <v>2476</v>
      </c>
      <c r="B113" s="88" t="s">
        <v>71</v>
      </c>
      <c r="C113" s="172">
        <v>3141</v>
      </c>
      <c r="D113" s="212">
        <v>0</v>
      </c>
      <c r="E113" s="8">
        <v>0</v>
      </c>
      <c r="F113" s="8">
        <v>0</v>
      </c>
      <c r="G113" s="8">
        <v>0</v>
      </c>
      <c r="H113" s="5">
        <v>0</v>
      </c>
    </row>
    <row r="114" spans="1:8" x14ac:dyDescent="0.2">
      <c r="A114" s="223">
        <v>2476</v>
      </c>
      <c r="B114" s="88" t="s">
        <v>71</v>
      </c>
      <c r="C114" s="172">
        <v>3143</v>
      </c>
      <c r="D114" s="212">
        <v>0</v>
      </c>
      <c r="E114" s="8">
        <v>0</v>
      </c>
      <c r="F114" s="8">
        <v>0</v>
      </c>
      <c r="G114" s="8">
        <v>0</v>
      </c>
      <c r="H114" s="5">
        <v>0</v>
      </c>
    </row>
    <row r="115" spans="1:8" x14ac:dyDescent="0.2">
      <c r="A115" s="222">
        <f t="shared" ref="A115" si="34">A114</f>
        <v>2476</v>
      </c>
      <c r="B115" s="89" t="s">
        <v>72</v>
      </c>
      <c r="C115" s="171"/>
      <c r="D115" s="211">
        <v>986999</v>
      </c>
      <c r="E115" s="2">
        <v>333606</v>
      </c>
      <c r="F115" s="2">
        <v>9870</v>
      </c>
      <c r="G115" s="2">
        <v>191670</v>
      </c>
      <c r="H115" s="3">
        <v>1522145</v>
      </c>
    </row>
    <row r="116" spans="1:8" x14ac:dyDescent="0.2">
      <c r="A116" s="223">
        <v>2477</v>
      </c>
      <c r="B116" s="88" t="s">
        <v>73</v>
      </c>
      <c r="C116" s="172">
        <v>3113</v>
      </c>
      <c r="D116" s="212">
        <v>966824</v>
      </c>
      <c r="E116" s="8">
        <v>326787</v>
      </c>
      <c r="F116" s="8">
        <v>9668</v>
      </c>
      <c r="G116" s="8">
        <v>207342</v>
      </c>
      <c r="H116" s="5">
        <v>1510621</v>
      </c>
    </row>
    <row r="117" spans="1:8" x14ac:dyDescent="0.2">
      <c r="A117" s="223">
        <v>2477</v>
      </c>
      <c r="B117" s="88" t="s">
        <v>73</v>
      </c>
      <c r="C117" s="172">
        <v>3143</v>
      </c>
      <c r="D117" s="212">
        <v>0</v>
      </c>
      <c r="E117" s="8">
        <v>0</v>
      </c>
      <c r="F117" s="8">
        <v>0</v>
      </c>
      <c r="G117" s="8">
        <v>0</v>
      </c>
      <c r="H117" s="5">
        <v>0</v>
      </c>
    </row>
    <row r="118" spans="1:8" x14ac:dyDescent="0.2">
      <c r="A118" s="222">
        <f t="shared" ref="A118" si="35">A117</f>
        <v>2477</v>
      </c>
      <c r="B118" s="89" t="s">
        <v>74</v>
      </c>
      <c r="C118" s="171"/>
      <c r="D118" s="211">
        <v>966824</v>
      </c>
      <c r="E118" s="2">
        <v>326787</v>
      </c>
      <c r="F118" s="2">
        <v>9668</v>
      </c>
      <c r="G118" s="2">
        <v>207342</v>
      </c>
      <c r="H118" s="3">
        <v>1510621</v>
      </c>
    </row>
    <row r="119" spans="1:8" x14ac:dyDescent="0.2">
      <c r="A119" s="223">
        <v>2470</v>
      </c>
      <c r="B119" s="88" t="s">
        <v>75</v>
      </c>
      <c r="C119" s="172">
        <v>3113</v>
      </c>
      <c r="D119" s="212">
        <v>765917</v>
      </c>
      <c r="E119" s="8">
        <v>258880</v>
      </c>
      <c r="F119" s="8">
        <v>7659</v>
      </c>
      <c r="G119" s="8">
        <v>165328</v>
      </c>
      <c r="H119" s="5">
        <v>1197784</v>
      </c>
    </row>
    <row r="120" spans="1:8" x14ac:dyDescent="0.2">
      <c r="A120" s="223">
        <v>2470</v>
      </c>
      <c r="B120" s="88" t="s">
        <v>75</v>
      </c>
      <c r="C120" s="172">
        <v>3141</v>
      </c>
      <c r="D120" s="212">
        <v>0</v>
      </c>
      <c r="E120" s="8">
        <v>0</v>
      </c>
      <c r="F120" s="8">
        <v>0</v>
      </c>
      <c r="G120" s="8">
        <v>0</v>
      </c>
      <c r="H120" s="5">
        <v>0</v>
      </c>
    </row>
    <row r="121" spans="1:8" x14ac:dyDescent="0.2">
      <c r="A121" s="223">
        <v>2470</v>
      </c>
      <c r="B121" s="88" t="s">
        <v>75</v>
      </c>
      <c r="C121" s="172">
        <v>3143</v>
      </c>
      <c r="D121" s="212">
        <v>0</v>
      </c>
      <c r="E121" s="8">
        <v>0</v>
      </c>
      <c r="F121" s="8">
        <v>0</v>
      </c>
      <c r="G121" s="8">
        <v>0</v>
      </c>
      <c r="H121" s="5">
        <v>0</v>
      </c>
    </row>
    <row r="122" spans="1:8" x14ac:dyDescent="0.2">
      <c r="A122" s="222">
        <f>A121</f>
        <v>2470</v>
      </c>
      <c r="B122" s="89" t="s">
        <v>76</v>
      </c>
      <c r="C122" s="171"/>
      <c r="D122" s="211">
        <v>765917</v>
      </c>
      <c r="E122" s="2">
        <v>258880</v>
      </c>
      <c r="F122" s="2">
        <v>7659</v>
      </c>
      <c r="G122" s="2">
        <v>165328</v>
      </c>
      <c r="H122" s="3">
        <v>1197784</v>
      </c>
    </row>
    <row r="123" spans="1:8" x14ac:dyDescent="0.2">
      <c r="A123" s="223">
        <v>2307</v>
      </c>
      <c r="B123" s="88" t="s">
        <v>77</v>
      </c>
      <c r="C123" s="172">
        <v>3113</v>
      </c>
      <c r="D123" s="212">
        <v>986999</v>
      </c>
      <c r="E123" s="8">
        <v>333606</v>
      </c>
      <c r="F123" s="8">
        <v>9870</v>
      </c>
      <c r="G123" s="8">
        <v>195044</v>
      </c>
      <c r="H123" s="5">
        <v>1525519</v>
      </c>
    </row>
    <row r="124" spans="1:8" x14ac:dyDescent="0.2">
      <c r="A124" s="223">
        <v>2307</v>
      </c>
      <c r="B124" s="88" t="s">
        <v>77</v>
      </c>
      <c r="C124" s="172">
        <v>3143</v>
      </c>
      <c r="D124" s="212">
        <v>0</v>
      </c>
      <c r="E124" s="8">
        <v>0</v>
      </c>
      <c r="F124" s="8">
        <v>0</v>
      </c>
      <c r="G124" s="8">
        <v>0</v>
      </c>
      <c r="H124" s="5">
        <v>0</v>
      </c>
    </row>
    <row r="125" spans="1:8" x14ac:dyDescent="0.2">
      <c r="A125" s="222">
        <f t="shared" ref="A125" si="36">A124</f>
        <v>2307</v>
      </c>
      <c r="B125" s="89" t="s">
        <v>78</v>
      </c>
      <c r="C125" s="171"/>
      <c r="D125" s="211">
        <v>986999</v>
      </c>
      <c r="E125" s="2">
        <v>333606</v>
      </c>
      <c r="F125" s="2">
        <v>9870</v>
      </c>
      <c r="G125" s="2">
        <v>195044</v>
      </c>
      <c r="H125" s="3">
        <v>1525519</v>
      </c>
    </row>
    <row r="126" spans="1:8" x14ac:dyDescent="0.2">
      <c r="A126" s="223">
        <v>2478</v>
      </c>
      <c r="B126" s="88" t="s">
        <v>79</v>
      </c>
      <c r="C126" s="172">
        <v>3113</v>
      </c>
      <c r="D126" s="212">
        <v>885967</v>
      </c>
      <c r="E126" s="8">
        <v>299457</v>
      </c>
      <c r="F126" s="8">
        <v>8860</v>
      </c>
      <c r="G126" s="8">
        <v>162497</v>
      </c>
      <c r="H126" s="5">
        <v>1356781</v>
      </c>
    </row>
    <row r="127" spans="1:8" x14ac:dyDescent="0.2">
      <c r="A127" s="223">
        <v>2478</v>
      </c>
      <c r="B127" s="88" t="s">
        <v>79</v>
      </c>
      <c r="C127" s="172">
        <v>3141</v>
      </c>
      <c r="D127" s="212">
        <v>0</v>
      </c>
      <c r="E127" s="8">
        <v>0</v>
      </c>
      <c r="F127" s="8">
        <v>0</v>
      </c>
      <c r="G127" s="8">
        <v>0</v>
      </c>
      <c r="H127" s="5">
        <v>0</v>
      </c>
    </row>
    <row r="128" spans="1:8" x14ac:dyDescent="0.2">
      <c r="A128" s="223">
        <v>2478</v>
      </c>
      <c r="B128" s="88" t="s">
        <v>79</v>
      </c>
      <c r="C128" s="172">
        <v>3143</v>
      </c>
      <c r="D128" s="212">
        <v>0</v>
      </c>
      <c r="E128" s="8">
        <v>0</v>
      </c>
      <c r="F128" s="8">
        <v>0</v>
      </c>
      <c r="G128" s="8">
        <v>0</v>
      </c>
      <c r="H128" s="5">
        <v>0</v>
      </c>
    </row>
    <row r="129" spans="1:8" x14ac:dyDescent="0.2">
      <c r="A129" s="222">
        <f t="shared" ref="A129" si="37">A128</f>
        <v>2478</v>
      </c>
      <c r="B129" s="89" t="s">
        <v>80</v>
      </c>
      <c r="C129" s="171"/>
      <c r="D129" s="211">
        <v>885967</v>
      </c>
      <c r="E129" s="2">
        <v>299457</v>
      </c>
      <c r="F129" s="2">
        <v>8860</v>
      </c>
      <c r="G129" s="2">
        <v>162497</v>
      </c>
      <c r="H129" s="3">
        <v>1356781</v>
      </c>
    </row>
    <row r="130" spans="1:8" x14ac:dyDescent="0.2">
      <c r="A130" s="223">
        <v>2465</v>
      </c>
      <c r="B130" s="88" t="s">
        <v>81</v>
      </c>
      <c r="C130" s="172">
        <v>3111</v>
      </c>
      <c r="D130" s="212">
        <v>125800</v>
      </c>
      <c r="E130" s="8">
        <v>42520</v>
      </c>
      <c r="F130" s="8">
        <v>1258</v>
      </c>
      <c r="G130" s="8">
        <v>12103</v>
      </c>
      <c r="H130" s="5">
        <v>181681</v>
      </c>
    </row>
    <row r="131" spans="1:8" x14ac:dyDescent="0.2">
      <c r="A131" s="223">
        <v>2465</v>
      </c>
      <c r="B131" s="88" t="s">
        <v>81</v>
      </c>
      <c r="C131" s="172">
        <v>3113</v>
      </c>
      <c r="D131" s="212">
        <v>668209</v>
      </c>
      <c r="E131" s="8">
        <v>225855</v>
      </c>
      <c r="F131" s="8">
        <v>6682</v>
      </c>
      <c r="G131" s="8">
        <v>82722</v>
      </c>
      <c r="H131" s="5">
        <v>983468</v>
      </c>
    </row>
    <row r="132" spans="1:8" x14ac:dyDescent="0.2">
      <c r="A132" s="223">
        <v>2465</v>
      </c>
      <c r="B132" s="88" t="s">
        <v>81</v>
      </c>
      <c r="C132" s="172">
        <v>3141</v>
      </c>
      <c r="D132" s="212">
        <v>0</v>
      </c>
      <c r="E132" s="8">
        <v>0</v>
      </c>
      <c r="F132" s="8">
        <v>0</v>
      </c>
      <c r="G132" s="8">
        <v>0</v>
      </c>
      <c r="H132" s="5">
        <v>0</v>
      </c>
    </row>
    <row r="133" spans="1:8" x14ac:dyDescent="0.2">
      <c r="A133" s="223">
        <v>2465</v>
      </c>
      <c r="B133" s="88" t="s">
        <v>81</v>
      </c>
      <c r="C133" s="172">
        <v>3143</v>
      </c>
      <c r="D133" s="212">
        <v>0</v>
      </c>
      <c r="E133" s="8">
        <v>0</v>
      </c>
      <c r="F133" s="8">
        <v>0</v>
      </c>
      <c r="G133" s="8">
        <v>0</v>
      </c>
      <c r="H133" s="5">
        <v>0</v>
      </c>
    </row>
    <row r="134" spans="1:8" x14ac:dyDescent="0.2">
      <c r="A134" s="222">
        <f t="shared" ref="A134" si="38">A133</f>
        <v>2465</v>
      </c>
      <c r="B134" s="89" t="s">
        <v>82</v>
      </c>
      <c r="C134" s="171"/>
      <c r="D134" s="211">
        <v>794009</v>
      </c>
      <c r="E134" s="2">
        <v>268375</v>
      </c>
      <c r="F134" s="2">
        <v>7940</v>
      </c>
      <c r="G134" s="2">
        <v>94825</v>
      </c>
      <c r="H134" s="3">
        <v>1165149</v>
      </c>
    </row>
    <row r="135" spans="1:8" x14ac:dyDescent="0.2">
      <c r="A135" s="223">
        <v>2480</v>
      </c>
      <c r="B135" s="88" t="s">
        <v>83</v>
      </c>
      <c r="C135" s="172">
        <v>3113</v>
      </c>
      <c r="D135" s="212">
        <v>765917</v>
      </c>
      <c r="E135" s="8">
        <v>258880</v>
      </c>
      <c r="F135" s="8">
        <v>7659</v>
      </c>
      <c r="G135" s="8">
        <v>145526</v>
      </c>
      <c r="H135" s="5">
        <v>1177982</v>
      </c>
    </row>
    <row r="136" spans="1:8" x14ac:dyDescent="0.2">
      <c r="A136" s="223">
        <v>2480</v>
      </c>
      <c r="B136" s="88" t="s">
        <v>83</v>
      </c>
      <c r="C136" s="172">
        <v>3141</v>
      </c>
      <c r="D136" s="212">
        <v>0</v>
      </c>
      <c r="E136" s="8">
        <v>0</v>
      </c>
      <c r="F136" s="8">
        <v>0</v>
      </c>
      <c r="G136" s="8">
        <v>0</v>
      </c>
      <c r="H136" s="5">
        <v>0</v>
      </c>
    </row>
    <row r="137" spans="1:8" x14ac:dyDescent="0.2">
      <c r="A137" s="223">
        <v>2480</v>
      </c>
      <c r="B137" s="88" t="s">
        <v>83</v>
      </c>
      <c r="C137" s="172">
        <v>3143</v>
      </c>
      <c r="D137" s="212">
        <v>0</v>
      </c>
      <c r="E137" s="8">
        <v>0</v>
      </c>
      <c r="F137" s="8">
        <v>0</v>
      </c>
      <c r="G137" s="8">
        <v>0</v>
      </c>
      <c r="H137" s="5">
        <v>0</v>
      </c>
    </row>
    <row r="138" spans="1:8" x14ac:dyDescent="0.2">
      <c r="A138" s="222">
        <f t="shared" ref="A138" si="39">A137</f>
        <v>2480</v>
      </c>
      <c r="B138" s="89" t="s">
        <v>84</v>
      </c>
      <c r="C138" s="171"/>
      <c r="D138" s="211">
        <v>765917</v>
      </c>
      <c r="E138" s="2">
        <v>258880</v>
      </c>
      <c r="F138" s="2">
        <v>7659</v>
      </c>
      <c r="G138" s="2">
        <v>145526</v>
      </c>
      <c r="H138" s="3">
        <v>1177982</v>
      </c>
    </row>
    <row r="139" spans="1:8" x14ac:dyDescent="0.2">
      <c r="A139" s="223">
        <v>2482</v>
      </c>
      <c r="B139" s="88" t="s">
        <v>85</v>
      </c>
      <c r="C139" s="172">
        <v>3113</v>
      </c>
      <c r="D139" s="212">
        <v>438858</v>
      </c>
      <c r="E139" s="8">
        <v>148334</v>
      </c>
      <c r="F139" s="8">
        <v>4389</v>
      </c>
      <c r="G139" s="8">
        <v>66462</v>
      </c>
      <c r="H139" s="5">
        <v>658043</v>
      </c>
    </row>
    <row r="140" spans="1:8" x14ac:dyDescent="0.2">
      <c r="A140" s="223">
        <v>2482</v>
      </c>
      <c r="B140" s="88" t="s">
        <v>85</v>
      </c>
      <c r="C140" s="172">
        <v>3141</v>
      </c>
      <c r="D140" s="212">
        <v>0</v>
      </c>
      <c r="E140" s="8">
        <v>0</v>
      </c>
      <c r="F140" s="8">
        <v>0</v>
      </c>
      <c r="G140" s="8">
        <v>0</v>
      </c>
      <c r="H140" s="5">
        <v>0</v>
      </c>
    </row>
    <row r="141" spans="1:8" x14ac:dyDescent="0.2">
      <c r="A141" s="223">
        <v>2482</v>
      </c>
      <c r="B141" s="88" t="s">
        <v>85</v>
      </c>
      <c r="C141" s="172">
        <v>3143</v>
      </c>
      <c r="D141" s="212">
        <v>0</v>
      </c>
      <c r="E141" s="8">
        <v>0</v>
      </c>
      <c r="F141" s="8">
        <v>0</v>
      </c>
      <c r="G141" s="8">
        <v>0</v>
      </c>
      <c r="H141" s="5">
        <v>0</v>
      </c>
    </row>
    <row r="142" spans="1:8" x14ac:dyDescent="0.2">
      <c r="A142" s="222">
        <f t="shared" ref="A142" si="40">A141</f>
        <v>2482</v>
      </c>
      <c r="B142" s="89" t="s">
        <v>86</v>
      </c>
      <c r="C142" s="171"/>
      <c r="D142" s="211">
        <v>438858</v>
      </c>
      <c r="E142" s="2">
        <v>148334</v>
      </c>
      <c r="F142" s="2">
        <v>4389</v>
      </c>
      <c r="G142" s="2">
        <v>66462</v>
      </c>
      <c r="H142" s="3">
        <v>658043</v>
      </c>
    </row>
    <row r="143" spans="1:8" x14ac:dyDescent="0.2">
      <c r="A143" s="223">
        <v>2328</v>
      </c>
      <c r="B143" s="88" t="s">
        <v>87</v>
      </c>
      <c r="C143" s="172">
        <v>3113</v>
      </c>
      <c r="D143" s="212">
        <v>736851</v>
      </c>
      <c r="E143" s="8">
        <v>249056</v>
      </c>
      <c r="F143" s="8">
        <v>7369</v>
      </c>
      <c r="G143" s="8">
        <v>127906</v>
      </c>
      <c r="H143" s="5">
        <v>1121182</v>
      </c>
    </row>
    <row r="144" spans="1:8" x14ac:dyDescent="0.2">
      <c r="A144" s="223">
        <v>2328</v>
      </c>
      <c r="B144" s="88" t="s">
        <v>87</v>
      </c>
      <c r="C144" s="172">
        <v>3141</v>
      </c>
      <c r="D144" s="212">
        <v>0</v>
      </c>
      <c r="E144" s="8">
        <v>0</v>
      </c>
      <c r="F144" s="8">
        <v>0</v>
      </c>
      <c r="G144" s="8">
        <v>0</v>
      </c>
      <c r="H144" s="5">
        <v>0</v>
      </c>
    </row>
    <row r="145" spans="1:8" x14ac:dyDescent="0.2">
      <c r="A145" s="223">
        <v>2328</v>
      </c>
      <c r="B145" s="88" t="s">
        <v>87</v>
      </c>
      <c r="C145" s="172">
        <v>3143</v>
      </c>
      <c r="D145" s="212">
        <v>0</v>
      </c>
      <c r="E145" s="8">
        <v>0</v>
      </c>
      <c r="F145" s="8">
        <v>0</v>
      </c>
      <c r="G145" s="8">
        <v>0</v>
      </c>
      <c r="H145" s="5">
        <v>0</v>
      </c>
    </row>
    <row r="146" spans="1:8" x14ac:dyDescent="0.2">
      <c r="A146" s="222">
        <f t="shared" ref="A146" si="41">A145</f>
        <v>2328</v>
      </c>
      <c r="B146" s="89" t="s">
        <v>88</v>
      </c>
      <c r="C146" s="171"/>
      <c r="D146" s="211">
        <v>736851</v>
      </c>
      <c r="E146" s="2">
        <v>249056</v>
      </c>
      <c r="F146" s="2">
        <v>7369</v>
      </c>
      <c r="G146" s="2">
        <v>127906</v>
      </c>
      <c r="H146" s="3">
        <v>1121182</v>
      </c>
    </row>
    <row r="147" spans="1:8" x14ac:dyDescent="0.2">
      <c r="A147" s="223">
        <v>2486</v>
      </c>
      <c r="B147" s="88" t="s">
        <v>89</v>
      </c>
      <c r="C147" s="172">
        <v>3113</v>
      </c>
      <c r="D147" s="212">
        <v>508228</v>
      </c>
      <c r="E147" s="8">
        <v>171781</v>
      </c>
      <c r="F147" s="8">
        <v>5082</v>
      </c>
      <c r="G147" s="8">
        <v>80374</v>
      </c>
      <c r="H147" s="5">
        <v>765465</v>
      </c>
    </row>
    <row r="148" spans="1:8" x14ac:dyDescent="0.2">
      <c r="A148" s="223">
        <v>2486</v>
      </c>
      <c r="B148" s="88" t="s">
        <v>89</v>
      </c>
      <c r="C148" s="172">
        <v>3141</v>
      </c>
      <c r="D148" s="212">
        <v>0</v>
      </c>
      <c r="E148" s="8">
        <v>0</v>
      </c>
      <c r="F148" s="8">
        <v>0</v>
      </c>
      <c r="G148" s="8">
        <v>0</v>
      </c>
      <c r="H148" s="5">
        <v>0</v>
      </c>
    </row>
    <row r="149" spans="1:8" x14ac:dyDescent="0.2">
      <c r="A149" s="223">
        <v>2486</v>
      </c>
      <c r="B149" s="88" t="s">
        <v>89</v>
      </c>
      <c r="C149" s="172">
        <v>3143</v>
      </c>
      <c r="D149" s="212">
        <v>0</v>
      </c>
      <c r="E149" s="8">
        <v>0</v>
      </c>
      <c r="F149" s="8">
        <v>0</v>
      </c>
      <c r="G149" s="8">
        <v>0</v>
      </c>
      <c r="H149" s="5">
        <v>0</v>
      </c>
    </row>
    <row r="150" spans="1:8" x14ac:dyDescent="0.2">
      <c r="A150" s="223">
        <v>2486</v>
      </c>
      <c r="B150" s="88" t="s">
        <v>89</v>
      </c>
      <c r="C150" s="172">
        <v>3233</v>
      </c>
      <c r="D150" s="212">
        <v>0</v>
      </c>
      <c r="E150" s="8">
        <v>0</v>
      </c>
      <c r="F150" s="8">
        <v>0</v>
      </c>
      <c r="G150" s="8">
        <v>0</v>
      </c>
      <c r="H150" s="5">
        <v>0</v>
      </c>
    </row>
    <row r="151" spans="1:8" x14ac:dyDescent="0.2">
      <c r="A151" s="222">
        <f t="shared" ref="A151" si="42">A150</f>
        <v>2486</v>
      </c>
      <c r="B151" s="89" t="s">
        <v>90</v>
      </c>
      <c r="C151" s="171"/>
      <c r="D151" s="211">
        <v>508228</v>
      </c>
      <c r="E151" s="2">
        <v>171781</v>
      </c>
      <c r="F151" s="2">
        <v>5082</v>
      </c>
      <c r="G151" s="2">
        <v>80374</v>
      </c>
      <c r="H151" s="3">
        <v>765465</v>
      </c>
    </row>
    <row r="152" spans="1:8" x14ac:dyDescent="0.2">
      <c r="A152" s="223">
        <v>2487</v>
      </c>
      <c r="B152" s="88" t="s">
        <v>91</v>
      </c>
      <c r="C152" s="172">
        <v>3113</v>
      </c>
      <c r="D152" s="212">
        <v>677055</v>
      </c>
      <c r="E152" s="8">
        <v>228845</v>
      </c>
      <c r="F152" s="8">
        <v>6771</v>
      </c>
      <c r="G152" s="8">
        <v>119556</v>
      </c>
      <c r="H152" s="5">
        <v>1032227</v>
      </c>
    </row>
    <row r="153" spans="1:8" x14ac:dyDescent="0.2">
      <c r="A153" s="223">
        <v>2487</v>
      </c>
      <c r="B153" s="88" t="s">
        <v>91</v>
      </c>
      <c r="C153" s="172">
        <v>3141</v>
      </c>
      <c r="D153" s="212">
        <v>0</v>
      </c>
      <c r="E153" s="8">
        <v>0</v>
      </c>
      <c r="F153" s="8">
        <v>0</v>
      </c>
      <c r="G153" s="8">
        <v>0</v>
      </c>
      <c r="H153" s="5">
        <v>0</v>
      </c>
    </row>
    <row r="154" spans="1:8" x14ac:dyDescent="0.2">
      <c r="A154" s="223">
        <v>2487</v>
      </c>
      <c r="B154" s="88" t="s">
        <v>91</v>
      </c>
      <c r="C154" s="172">
        <v>3143</v>
      </c>
      <c r="D154" s="212">
        <v>0</v>
      </c>
      <c r="E154" s="8">
        <v>0</v>
      </c>
      <c r="F154" s="8">
        <v>0</v>
      </c>
      <c r="G154" s="8">
        <v>0</v>
      </c>
      <c r="H154" s="5">
        <v>0</v>
      </c>
    </row>
    <row r="155" spans="1:8" x14ac:dyDescent="0.2">
      <c r="A155" s="222">
        <f t="shared" ref="A155" si="43">A154</f>
        <v>2487</v>
      </c>
      <c r="B155" s="89" t="s">
        <v>92</v>
      </c>
      <c r="C155" s="171"/>
      <c r="D155" s="211">
        <v>677055</v>
      </c>
      <c r="E155" s="2">
        <v>228845</v>
      </c>
      <c r="F155" s="2">
        <v>6771</v>
      </c>
      <c r="G155" s="2">
        <v>119556</v>
      </c>
      <c r="H155" s="3">
        <v>1032227</v>
      </c>
    </row>
    <row r="156" spans="1:8" x14ac:dyDescent="0.2">
      <c r="A156" s="223">
        <v>2488</v>
      </c>
      <c r="B156" s="88" t="s">
        <v>93</v>
      </c>
      <c r="C156" s="172">
        <v>3113</v>
      </c>
      <c r="D156" s="212">
        <v>614020</v>
      </c>
      <c r="E156" s="8">
        <v>207539</v>
      </c>
      <c r="F156" s="8">
        <v>6140</v>
      </c>
      <c r="G156" s="8">
        <v>103932</v>
      </c>
      <c r="H156" s="5">
        <v>931631</v>
      </c>
    </row>
    <row r="157" spans="1:8" x14ac:dyDescent="0.2">
      <c r="A157" s="223">
        <v>2488</v>
      </c>
      <c r="B157" s="88" t="s">
        <v>93</v>
      </c>
      <c r="C157" s="172">
        <v>3141</v>
      </c>
      <c r="D157" s="212">
        <v>0</v>
      </c>
      <c r="E157" s="8">
        <v>0</v>
      </c>
      <c r="F157" s="8">
        <v>0</v>
      </c>
      <c r="G157" s="8">
        <v>0</v>
      </c>
      <c r="H157" s="5">
        <v>0</v>
      </c>
    </row>
    <row r="158" spans="1:8" x14ac:dyDescent="0.2">
      <c r="A158" s="223">
        <v>2488</v>
      </c>
      <c r="B158" s="88" t="s">
        <v>93</v>
      </c>
      <c r="C158" s="172">
        <v>3143</v>
      </c>
      <c r="D158" s="212">
        <v>0</v>
      </c>
      <c r="E158" s="8">
        <v>0</v>
      </c>
      <c r="F158" s="8">
        <v>0</v>
      </c>
      <c r="G158" s="8">
        <v>0</v>
      </c>
      <c r="H158" s="5">
        <v>0</v>
      </c>
    </row>
    <row r="159" spans="1:8" x14ac:dyDescent="0.2">
      <c r="A159" s="222">
        <f t="shared" ref="A159" si="44">A158</f>
        <v>2488</v>
      </c>
      <c r="B159" s="89" t="s">
        <v>94</v>
      </c>
      <c r="C159" s="171"/>
      <c r="D159" s="211">
        <v>614020</v>
      </c>
      <c r="E159" s="2">
        <v>207539</v>
      </c>
      <c r="F159" s="2">
        <v>6140</v>
      </c>
      <c r="G159" s="2">
        <v>103932</v>
      </c>
      <c r="H159" s="3">
        <v>931631</v>
      </c>
    </row>
    <row r="160" spans="1:8" x14ac:dyDescent="0.2">
      <c r="A160" s="223">
        <v>2472</v>
      </c>
      <c r="B160" s="88" t="s">
        <v>95</v>
      </c>
      <c r="C160" s="172">
        <v>3113</v>
      </c>
      <c r="D160" s="212">
        <v>745188</v>
      </c>
      <c r="E160" s="8">
        <v>251874</v>
      </c>
      <c r="F160" s="8">
        <v>7452</v>
      </c>
      <c r="G160" s="8">
        <v>100335</v>
      </c>
      <c r="H160" s="5">
        <v>1104849</v>
      </c>
    </row>
    <row r="161" spans="1:8" x14ac:dyDescent="0.2">
      <c r="A161" s="223">
        <v>2472</v>
      </c>
      <c r="B161" s="88" t="s">
        <v>95</v>
      </c>
      <c r="C161" s="172">
        <v>3141</v>
      </c>
      <c r="D161" s="212">
        <v>0</v>
      </c>
      <c r="E161" s="8">
        <v>0</v>
      </c>
      <c r="F161" s="8">
        <v>0</v>
      </c>
      <c r="G161" s="8">
        <v>0</v>
      </c>
      <c r="H161" s="5">
        <v>0</v>
      </c>
    </row>
    <row r="162" spans="1:8" x14ac:dyDescent="0.2">
      <c r="A162" s="223">
        <v>2472</v>
      </c>
      <c r="B162" s="88" t="s">
        <v>95</v>
      </c>
      <c r="C162" s="172">
        <v>3143</v>
      </c>
      <c r="D162" s="212">
        <v>0</v>
      </c>
      <c r="E162" s="8">
        <v>0</v>
      </c>
      <c r="F162" s="8">
        <v>0</v>
      </c>
      <c r="G162" s="8">
        <v>0</v>
      </c>
      <c r="H162" s="5">
        <v>0</v>
      </c>
    </row>
    <row r="163" spans="1:8" x14ac:dyDescent="0.2">
      <c r="A163" s="222">
        <f t="shared" ref="A163" si="45">A162</f>
        <v>2472</v>
      </c>
      <c r="B163" s="89" t="s">
        <v>96</v>
      </c>
      <c r="C163" s="171"/>
      <c r="D163" s="211">
        <v>745188</v>
      </c>
      <c r="E163" s="2">
        <v>251874</v>
      </c>
      <c r="F163" s="2">
        <v>7452</v>
      </c>
      <c r="G163" s="2">
        <v>100335</v>
      </c>
      <c r="H163" s="3">
        <v>1104849</v>
      </c>
    </row>
    <row r="164" spans="1:8" x14ac:dyDescent="0.2">
      <c r="A164" s="223">
        <v>2489</v>
      </c>
      <c r="B164" s="88" t="s">
        <v>97</v>
      </c>
      <c r="C164" s="172">
        <v>3113</v>
      </c>
      <c r="D164" s="212">
        <v>800938</v>
      </c>
      <c r="E164" s="8">
        <v>270717</v>
      </c>
      <c r="F164" s="8">
        <v>8009</v>
      </c>
      <c r="G164" s="8">
        <v>150334</v>
      </c>
      <c r="H164" s="5">
        <v>1229998</v>
      </c>
    </row>
    <row r="165" spans="1:8" x14ac:dyDescent="0.2">
      <c r="A165" s="223">
        <v>2489</v>
      </c>
      <c r="B165" s="88" t="s">
        <v>97</v>
      </c>
      <c r="C165" s="172">
        <v>3141</v>
      </c>
      <c r="D165" s="212">
        <v>0</v>
      </c>
      <c r="E165" s="8">
        <v>0</v>
      </c>
      <c r="F165" s="8">
        <v>0</v>
      </c>
      <c r="G165" s="8">
        <v>0</v>
      </c>
      <c r="H165" s="5">
        <v>0</v>
      </c>
    </row>
    <row r="166" spans="1:8" x14ac:dyDescent="0.2">
      <c r="A166" s="223">
        <v>2489</v>
      </c>
      <c r="B166" s="88" t="s">
        <v>97</v>
      </c>
      <c r="C166" s="172">
        <v>3143</v>
      </c>
      <c r="D166" s="212">
        <v>0</v>
      </c>
      <c r="E166" s="8">
        <v>0</v>
      </c>
      <c r="F166" s="8">
        <v>0</v>
      </c>
      <c r="G166" s="8">
        <v>0</v>
      </c>
      <c r="H166" s="5">
        <v>0</v>
      </c>
    </row>
    <row r="167" spans="1:8" x14ac:dyDescent="0.2">
      <c r="A167" s="222">
        <f t="shared" ref="A167" si="46">A166</f>
        <v>2489</v>
      </c>
      <c r="B167" s="89" t="s">
        <v>98</v>
      </c>
      <c r="C167" s="171"/>
      <c r="D167" s="211">
        <v>800938</v>
      </c>
      <c r="E167" s="2">
        <v>270717</v>
      </c>
      <c r="F167" s="2">
        <v>8009</v>
      </c>
      <c r="G167" s="2">
        <v>150334</v>
      </c>
      <c r="H167" s="3">
        <v>1229998</v>
      </c>
    </row>
    <row r="168" spans="1:8" x14ac:dyDescent="0.2">
      <c r="A168" s="223">
        <v>2473</v>
      </c>
      <c r="B168" s="88" t="s">
        <v>99</v>
      </c>
      <c r="C168" s="172">
        <v>3113</v>
      </c>
      <c r="D168" s="212">
        <v>932326</v>
      </c>
      <c r="E168" s="8">
        <v>315126</v>
      </c>
      <c r="F168" s="8">
        <v>9323</v>
      </c>
      <c r="G168" s="8">
        <v>181820</v>
      </c>
      <c r="H168" s="5">
        <v>1438595</v>
      </c>
    </row>
    <row r="169" spans="1:8" x14ac:dyDescent="0.2">
      <c r="A169" s="223">
        <v>2473</v>
      </c>
      <c r="B169" s="88" t="s">
        <v>99</v>
      </c>
      <c r="C169" s="172">
        <v>3141</v>
      </c>
      <c r="D169" s="212">
        <v>0</v>
      </c>
      <c r="E169" s="8">
        <v>0</v>
      </c>
      <c r="F169" s="8">
        <v>0</v>
      </c>
      <c r="G169" s="8">
        <v>0</v>
      </c>
      <c r="H169" s="5">
        <v>0</v>
      </c>
    </row>
    <row r="170" spans="1:8" x14ac:dyDescent="0.2">
      <c r="A170" s="223">
        <v>2473</v>
      </c>
      <c r="B170" s="88" t="s">
        <v>99</v>
      </c>
      <c r="C170" s="172">
        <v>3143</v>
      </c>
      <c r="D170" s="212">
        <v>0</v>
      </c>
      <c r="E170" s="8">
        <v>0</v>
      </c>
      <c r="F170" s="8">
        <v>0</v>
      </c>
      <c r="G170" s="8">
        <v>0</v>
      </c>
      <c r="H170" s="5">
        <v>0</v>
      </c>
    </row>
    <row r="171" spans="1:8" x14ac:dyDescent="0.2">
      <c r="A171" s="222">
        <f t="shared" ref="A171" si="47">A170</f>
        <v>2473</v>
      </c>
      <c r="B171" s="89" t="s">
        <v>100</v>
      </c>
      <c r="C171" s="171"/>
      <c r="D171" s="211">
        <v>932326</v>
      </c>
      <c r="E171" s="2">
        <v>315126</v>
      </c>
      <c r="F171" s="2">
        <v>9323</v>
      </c>
      <c r="G171" s="2">
        <v>181820</v>
      </c>
      <c r="H171" s="3">
        <v>1438595</v>
      </c>
    </row>
    <row r="172" spans="1:8" x14ac:dyDescent="0.2">
      <c r="A172" s="223">
        <v>2490</v>
      </c>
      <c r="B172" s="88" t="s">
        <v>101</v>
      </c>
      <c r="C172" s="172">
        <v>3113</v>
      </c>
      <c r="D172" s="212">
        <v>651270</v>
      </c>
      <c r="E172" s="8">
        <v>220129</v>
      </c>
      <c r="F172" s="8">
        <v>6513</v>
      </c>
      <c r="G172" s="8">
        <v>117136</v>
      </c>
      <c r="H172" s="5">
        <v>995048</v>
      </c>
    </row>
    <row r="173" spans="1:8" x14ac:dyDescent="0.2">
      <c r="A173" s="223">
        <v>2490</v>
      </c>
      <c r="B173" s="88" t="s">
        <v>101</v>
      </c>
      <c r="C173" s="172">
        <v>3141</v>
      </c>
      <c r="D173" s="212">
        <v>0</v>
      </c>
      <c r="E173" s="8">
        <v>0</v>
      </c>
      <c r="F173" s="8">
        <v>0</v>
      </c>
      <c r="G173" s="8">
        <v>0</v>
      </c>
      <c r="H173" s="5">
        <v>0</v>
      </c>
    </row>
    <row r="174" spans="1:8" x14ac:dyDescent="0.2">
      <c r="A174" s="223">
        <v>2490</v>
      </c>
      <c r="B174" s="88" t="s">
        <v>101</v>
      </c>
      <c r="C174" s="172">
        <v>3143</v>
      </c>
      <c r="D174" s="212">
        <v>0</v>
      </c>
      <c r="E174" s="8">
        <v>0</v>
      </c>
      <c r="F174" s="8">
        <v>0</v>
      </c>
      <c r="G174" s="8">
        <v>0</v>
      </c>
      <c r="H174" s="5">
        <v>0</v>
      </c>
    </row>
    <row r="175" spans="1:8" x14ac:dyDescent="0.2">
      <c r="A175" s="222">
        <f t="shared" ref="A175" si="48">A174</f>
        <v>2490</v>
      </c>
      <c r="B175" s="89" t="s">
        <v>102</v>
      </c>
      <c r="C175" s="171"/>
      <c r="D175" s="211">
        <v>651270</v>
      </c>
      <c r="E175" s="2">
        <v>220129</v>
      </c>
      <c r="F175" s="2">
        <v>6513</v>
      </c>
      <c r="G175" s="2">
        <v>117136</v>
      </c>
      <c r="H175" s="3">
        <v>995048</v>
      </c>
    </row>
    <row r="176" spans="1:8" x14ac:dyDescent="0.2">
      <c r="A176" s="223">
        <v>2310</v>
      </c>
      <c r="B176" s="88" t="s">
        <v>103</v>
      </c>
      <c r="C176" s="172">
        <v>3114</v>
      </c>
      <c r="D176" s="212">
        <v>771486</v>
      </c>
      <c r="E176" s="8">
        <v>260762</v>
      </c>
      <c r="F176" s="8">
        <v>7715</v>
      </c>
      <c r="G176" s="8">
        <v>81198</v>
      </c>
      <c r="H176" s="5">
        <v>1121161</v>
      </c>
    </row>
    <row r="177" spans="1:8" x14ac:dyDescent="0.2">
      <c r="A177" s="223">
        <v>2310</v>
      </c>
      <c r="B177" s="88" t="s">
        <v>103</v>
      </c>
      <c r="C177" s="172">
        <v>3141</v>
      </c>
      <c r="D177" s="212">
        <v>0</v>
      </c>
      <c r="E177" s="8">
        <v>0</v>
      </c>
      <c r="F177" s="8">
        <v>0</v>
      </c>
      <c r="G177" s="8">
        <v>0</v>
      </c>
      <c r="H177" s="5">
        <v>0</v>
      </c>
    </row>
    <row r="178" spans="1:8" x14ac:dyDescent="0.2">
      <c r="A178" s="223">
        <v>2310</v>
      </c>
      <c r="B178" s="88" t="s">
        <v>103</v>
      </c>
      <c r="C178" s="172">
        <v>3143</v>
      </c>
      <c r="D178" s="212">
        <v>0</v>
      </c>
      <c r="E178" s="8">
        <v>0</v>
      </c>
      <c r="F178" s="8">
        <v>0</v>
      </c>
      <c r="G178" s="8">
        <v>0</v>
      </c>
      <c r="H178" s="5">
        <v>0</v>
      </c>
    </row>
    <row r="179" spans="1:8" x14ac:dyDescent="0.2">
      <c r="A179" s="222">
        <f t="shared" ref="A179" si="49">A178</f>
        <v>2310</v>
      </c>
      <c r="B179" s="89" t="s">
        <v>104</v>
      </c>
      <c r="C179" s="171"/>
      <c r="D179" s="211">
        <v>771486</v>
      </c>
      <c r="E179" s="2">
        <v>260762</v>
      </c>
      <c r="F179" s="2">
        <v>7715</v>
      </c>
      <c r="G179" s="2">
        <v>81198</v>
      </c>
      <c r="H179" s="3">
        <v>1121161</v>
      </c>
    </row>
    <row r="180" spans="1:8" x14ac:dyDescent="0.2">
      <c r="A180" s="223">
        <v>2313</v>
      </c>
      <c r="B180" s="88" t="s">
        <v>105</v>
      </c>
      <c r="C180" s="172">
        <v>3231</v>
      </c>
      <c r="D180" s="212">
        <v>782310</v>
      </c>
      <c r="E180" s="8">
        <v>264421</v>
      </c>
      <c r="F180" s="8">
        <v>7823</v>
      </c>
      <c r="G180" s="8">
        <v>37874</v>
      </c>
      <c r="H180" s="5">
        <v>1092428</v>
      </c>
    </row>
    <row r="181" spans="1:8" x14ac:dyDescent="0.2">
      <c r="A181" s="222">
        <f t="shared" ref="A181" si="50">A180</f>
        <v>2313</v>
      </c>
      <c r="B181" s="89" t="s">
        <v>106</v>
      </c>
      <c r="C181" s="171"/>
      <c r="D181" s="211">
        <v>782310</v>
      </c>
      <c r="E181" s="2">
        <v>264421</v>
      </c>
      <c r="F181" s="2">
        <v>7823</v>
      </c>
      <c r="G181" s="2">
        <v>37874</v>
      </c>
      <c r="H181" s="3">
        <v>1092428</v>
      </c>
    </row>
    <row r="182" spans="1:8" x14ac:dyDescent="0.2">
      <c r="A182" s="223">
        <v>2431</v>
      </c>
      <c r="B182" s="88" t="s">
        <v>107</v>
      </c>
      <c r="C182" s="172">
        <v>3111</v>
      </c>
      <c r="D182" s="212">
        <v>222163</v>
      </c>
      <c r="E182" s="8">
        <v>75091</v>
      </c>
      <c r="F182" s="8">
        <v>2222</v>
      </c>
      <c r="G182" s="8">
        <v>12502</v>
      </c>
      <c r="H182" s="5">
        <v>311978</v>
      </c>
    </row>
    <row r="183" spans="1:8" x14ac:dyDescent="0.2">
      <c r="A183" s="223">
        <v>2431</v>
      </c>
      <c r="B183" s="88" t="s">
        <v>107</v>
      </c>
      <c r="C183" s="172">
        <v>3141</v>
      </c>
      <c r="D183" s="212">
        <v>0</v>
      </c>
      <c r="E183" s="8">
        <v>0</v>
      </c>
      <c r="F183" s="8">
        <v>0</v>
      </c>
      <c r="G183" s="8">
        <v>0</v>
      </c>
      <c r="H183" s="5">
        <v>0</v>
      </c>
    </row>
    <row r="184" spans="1:8" x14ac:dyDescent="0.2">
      <c r="A184" s="222">
        <f t="shared" ref="A184" si="51">A183</f>
        <v>2431</v>
      </c>
      <c r="B184" s="89" t="s">
        <v>108</v>
      </c>
      <c r="C184" s="171"/>
      <c r="D184" s="211">
        <v>222163</v>
      </c>
      <c r="E184" s="2">
        <v>75091</v>
      </c>
      <c r="F184" s="2">
        <v>2222</v>
      </c>
      <c r="G184" s="2">
        <v>12502</v>
      </c>
      <c r="H184" s="3">
        <v>311978</v>
      </c>
    </row>
    <row r="185" spans="1:8" x14ac:dyDescent="0.2">
      <c r="A185" s="223">
        <v>2434</v>
      </c>
      <c r="B185" s="88" t="s">
        <v>109</v>
      </c>
      <c r="C185" s="172">
        <v>3111</v>
      </c>
      <c r="D185" s="212">
        <v>520480</v>
      </c>
      <c r="E185" s="8">
        <v>175922</v>
      </c>
      <c r="F185" s="8">
        <v>5205</v>
      </c>
      <c r="G185" s="8">
        <v>24073</v>
      </c>
      <c r="H185" s="5">
        <v>725680</v>
      </c>
    </row>
    <row r="186" spans="1:8" x14ac:dyDescent="0.2">
      <c r="A186" s="223">
        <v>2434</v>
      </c>
      <c r="B186" s="88" t="s">
        <v>109</v>
      </c>
      <c r="C186" s="172">
        <v>3141</v>
      </c>
      <c r="D186" s="212">
        <v>0</v>
      </c>
      <c r="E186" s="8">
        <v>0</v>
      </c>
      <c r="F186" s="8">
        <v>0</v>
      </c>
      <c r="G186" s="8">
        <v>0</v>
      </c>
      <c r="H186" s="5">
        <v>0</v>
      </c>
    </row>
    <row r="187" spans="1:8" x14ac:dyDescent="0.2">
      <c r="A187" s="222">
        <f t="shared" ref="A187" si="52">A186</f>
        <v>2434</v>
      </c>
      <c r="B187" s="89" t="s">
        <v>110</v>
      </c>
      <c r="C187" s="171"/>
      <c r="D187" s="211">
        <v>520480</v>
      </c>
      <c r="E187" s="2">
        <v>175922</v>
      </c>
      <c r="F187" s="2">
        <v>5205</v>
      </c>
      <c r="G187" s="2">
        <v>24073</v>
      </c>
      <c r="H187" s="3">
        <v>725680</v>
      </c>
    </row>
    <row r="188" spans="1:8" x14ac:dyDescent="0.2">
      <c r="A188" s="223">
        <v>2484</v>
      </c>
      <c r="B188" s="88" t="s">
        <v>111</v>
      </c>
      <c r="C188" s="172">
        <v>3113</v>
      </c>
      <c r="D188" s="212">
        <v>1076260</v>
      </c>
      <c r="E188" s="8">
        <v>363776</v>
      </c>
      <c r="F188" s="8">
        <v>10763</v>
      </c>
      <c r="G188" s="8">
        <v>228908</v>
      </c>
      <c r="H188" s="5">
        <v>1679707</v>
      </c>
    </row>
    <row r="189" spans="1:8" x14ac:dyDescent="0.2">
      <c r="A189" s="223">
        <v>2484</v>
      </c>
      <c r="B189" s="88" t="s">
        <v>111</v>
      </c>
      <c r="C189" s="172">
        <v>3141</v>
      </c>
      <c r="D189" s="212">
        <v>0</v>
      </c>
      <c r="E189" s="8">
        <v>0</v>
      </c>
      <c r="F189" s="8">
        <v>0</v>
      </c>
      <c r="G189" s="8">
        <v>0</v>
      </c>
      <c r="H189" s="5">
        <v>0</v>
      </c>
    </row>
    <row r="190" spans="1:8" x14ac:dyDescent="0.2">
      <c r="A190" s="223">
        <v>2484</v>
      </c>
      <c r="B190" s="88" t="s">
        <v>111</v>
      </c>
      <c r="C190" s="172">
        <v>3143</v>
      </c>
      <c r="D190" s="212">
        <v>0</v>
      </c>
      <c r="E190" s="8">
        <v>0</v>
      </c>
      <c r="F190" s="8">
        <v>0</v>
      </c>
      <c r="G190" s="8">
        <v>0</v>
      </c>
      <c r="H190" s="5">
        <v>0</v>
      </c>
    </row>
    <row r="191" spans="1:8" x14ac:dyDescent="0.2">
      <c r="A191" s="222">
        <f t="shared" ref="A191" si="53">A190</f>
        <v>2484</v>
      </c>
      <c r="B191" s="89" t="s">
        <v>112</v>
      </c>
      <c r="C191" s="171"/>
      <c r="D191" s="211">
        <v>1076260</v>
      </c>
      <c r="E191" s="2">
        <v>363776</v>
      </c>
      <c r="F191" s="2">
        <v>10763</v>
      </c>
      <c r="G191" s="2">
        <v>228908</v>
      </c>
      <c r="H191" s="3">
        <v>1679707</v>
      </c>
    </row>
    <row r="192" spans="1:8" x14ac:dyDescent="0.2">
      <c r="A192" s="223">
        <v>2401</v>
      </c>
      <c r="B192" s="88" t="s">
        <v>113</v>
      </c>
      <c r="C192" s="172">
        <v>3111</v>
      </c>
      <c r="D192" s="212">
        <v>111081</v>
      </c>
      <c r="E192" s="8">
        <v>37545</v>
      </c>
      <c r="F192" s="8">
        <v>1111</v>
      </c>
      <c r="G192" s="8">
        <v>5852</v>
      </c>
      <c r="H192" s="5">
        <v>155589</v>
      </c>
    </row>
    <row r="193" spans="1:8" x14ac:dyDescent="0.2">
      <c r="A193" s="223">
        <v>2401</v>
      </c>
      <c r="B193" s="88" t="s">
        <v>113</v>
      </c>
      <c r="C193" s="172">
        <v>3141</v>
      </c>
      <c r="D193" s="212">
        <v>0</v>
      </c>
      <c r="E193" s="8">
        <v>0</v>
      </c>
      <c r="F193" s="8">
        <v>0</v>
      </c>
      <c r="G193" s="8">
        <v>0</v>
      </c>
      <c r="H193" s="5">
        <v>0</v>
      </c>
    </row>
    <row r="194" spans="1:8" x14ac:dyDescent="0.2">
      <c r="A194" s="222">
        <f t="shared" ref="A194" si="54">A193</f>
        <v>2401</v>
      </c>
      <c r="B194" s="89" t="s">
        <v>114</v>
      </c>
      <c r="C194" s="171"/>
      <c r="D194" s="211">
        <v>111081</v>
      </c>
      <c r="E194" s="2">
        <v>37545</v>
      </c>
      <c r="F194" s="2">
        <v>1111</v>
      </c>
      <c r="G194" s="2">
        <v>5852</v>
      </c>
      <c r="H194" s="3">
        <v>155589</v>
      </c>
    </row>
    <row r="195" spans="1:8" x14ac:dyDescent="0.2">
      <c r="A195" s="223">
        <v>2449</v>
      </c>
      <c r="B195" s="88" t="s">
        <v>115</v>
      </c>
      <c r="C195" s="172">
        <v>3111</v>
      </c>
      <c r="D195" s="212">
        <v>62900</v>
      </c>
      <c r="E195" s="8">
        <v>21260</v>
      </c>
      <c r="F195" s="8">
        <v>629</v>
      </c>
      <c r="G195" s="8">
        <v>7086</v>
      </c>
      <c r="H195" s="5">
        <v>91875</v>
      </c>
    </row>
    <row r="196" spans="1:8" x14ac:dyDescent="0.2">
      <c r="A196" s="223">
        <v>2449</v>
      </c>
      <c r="B196" s="88" t="s">
        <v>115</v>
      </c>
      <c r="C196" s="172">
        <v>3117</v>
      </c>
      <c r="D196" s="212">
        <v>218207</v>
      </c>
      <c r="E196" s="8">
        <v>73754</v>
      </c>
      <c r="F196" s="8">
        <v>2182</v>
      </c>
      <c r="G196" s="8">
        <v>13158</v>
      </c>
      <c r="H196" s="5">
        <v>307301</v>
      </c>
    </row>
    <row r="197" spans="1:8" x14ac:dyDescent="0.2">
      <c r="A197" s="223">
        <v>2449</v>
      </c>
      <c r="B197" s="88" t="s">
        <v>115</v>
      </c>
      <c r="C197" s="172">
        <v>3141</v>
      </c>
      <c r="D197" s="212">
        <v>0</v>
      </c>
      <c r="E197" s="8">
        <v>0</v>
      </c>
      <c r="F197" s="8">
        <v>0</v>
      </c>
      <c r="G197" s="8">
        <v>0</v>
      </c>
      <c r="H197" s="5">
        <v>0</v>
      </c>
    </row>
    <row r="198" spans="1:8" x14ac:dyDescent="0.2">
      <c r="A198" s="223">
        <v>2449</v>
      </c>
      <c r="B198" s="88" t="s">
        <v>115</v>
      </c>
      <c r="C198" s="172">
        <v>3143</v>
      </c>
      <c r="D198" s="212">
        <v>0</v>
      </c>
      <c r="E198" s="8">
        <v>0</v>
      </c>
      <c r="F198" s="8">
        <v>0</v>
      </c>
      <c r="G198" s="8">
        <v>0</v>
      </c>
      <c r="H198" s="5">
        <v>0</v>
      </c>
    </row>
    <row r="199" spans="1:8" x14ac:dyDescent="0.2">
      <c r="A199" s="222">
        <f t="shared" ref="A199" si="55">A198</f>
        <v>2449</v>
      </c>
      <c r="B199" s="89" t="s">
        <v>116</v>
      </c>
      <c r="C199" s="171"/>
      <c r="D199" s="211">
        <v>281107</v>
      </c>
      <c r="E199" s="2">
        <v>95014</v>
      </c>
      <c r="F199" s="2">
        <v>2811</v>
      </c>
      <c r="G199" s="2">
        <v>20244</v>
      </c>
      <c r="H199" s="3">
        <v>399176</v>
      </c>
    </row>
    <row r="200" spans="1:8" x14ac:dyDescent="0.2">
      <c r="A200" s="223">
        <v>2318</v>
      </c>
      <c r="B200" s="88" t="s">
        <v>117</v>
      </c>
      <c r="C200" s="172">
        <v>3111</v>
      </c>
      <c r="D200" s="212">
        <v>270228</v>
      </c>
      <c r="E200" s="8">
        <v>91337</v>
      </c>
      <c r="F200" s="8">
        <v>2702</v>
      </c>
      <c r="G200" s="8">
        <v>16893</v>
      </c>
      <c r="H200" s="5">
        <v>381160</v>
      </c>
    </row>
    <row r="201" spans="1:8" x14ac:dyDescent="0.2">
      <c r="A201" s="223">
        <v>2318</v>
      </c>
      <c r="B201" s="88" t="s">
        <v>117</v>
      </c>
      <c r="C201" s="172">
        <v>3141</v>
      </c>
      <c r="D201" s="212">
        <v>0</v>
      </c>
      <c r="E201" s="8">
        <v>0</v>
      </c>
      <c r="F201" s="8">
        <v>0</v>
      </c>
      <c r="G201" s="8">
        <v>0</v>
      </c>
      <c r="H201" s="5">
        <v>0</v>
      </c>
    </row>
    <row r="202" spans="1:8" x14ac:dyDescent="0.2">
      <c r="A202" s="222">
        <f t="shared" ref="A202" si="56">A201</f>
        <v>2318</v>
      </c>
      <c r="B202" s="89" t="s">
        <v>118</v>
      </c>
      <c r="C202" s="171"/>
      <c r="D202" s="211">
        <v>270228</v>
      </c>
      <c r="E202" s="2">
        <v>91337</v>
      </c>
      <c r="F202" s="2">
        <v>2702</v>
      </c>
      <c r="G202" s="2">
        <v>16893</v>
      </c>
      <c r="H202" s="3">
        <v>381160</v>
      </c>
    </row>
    <row r="203" spans="1:8" x14ac:dyDescent="0.2">
      <c r="A203" s="223">
        <v>2452</v>
      </c>
      <c r="B203" s="88" t="s">
        <v>119</v>
      </c>
      <c r="C203" s="172">
        <v>3113</v>
      </c>
      <c r="D203" s="212">
        <v>804907</v>
      </c>
      <c r="E203" s="8">
        <v>272059</v>
      </c>
      <c r="F203" s="8">
        <v>8049</v>
      </c>
      <c r="G203" s="8">
        <v>135984</v>
      </c>
      <c r="H203" s="5">
        <v>1220999</v>
      </c>
    </row>
    <row r="204" spans="1:8" x14ac:dyDescent="0.2">
      <c r="A204" s="223">
        <v>2452</v>
      </c>
      <c r="B204" s="88" t="s">
        <v>119</v>
      </c>
      <c r="C204" s="172">
        <v>3141</v>
      </c>
      <c r="D204" s="212">
        <v>0</v>
      </c>
      <c r="E204" s="8">
        <v>0</v>
      </c>
      <c r="F204" s="8">
        <v>0</v>
      </c>
      <c r="G204" s="8">
        <v>0</v>
      </c>
      <c r="H204" s="5">
        <v>0</v>
      </c>
    </row>
    <row r="205" spans="1:8" x14ac:dyDescent="0.2">
      <c r="A205" s="223">
        <v>2452</v>
      </c>
      <c r="B205" s="88" t="s">
        <v>119</v>
      </c>
      <c r="C205" s="172">
        <v>3143</v>
      </c>
      <c r="D205" s="212">
        <v>0</v>
      </c>
      <c r="E205" s="8">
        <v>0</v>
      </c>
      <c r="F205" s="8">
        <v>0</v>
      </c>
      <c r="G205" s="8">
        <v>0</v>
      </c>
      <c r="H205" s="5">
        <v>0</v>
      </c>
    </row>
    <row r="206" spans="1:8" x14ac:dyDescent="0.2">
      <c r="A206" s="222">
        <f t="shared" ref="A206" si="57">A205</f>
        <v>2452</v>
      </c>
      <c r="B206" s="89" t="s">
        <v>120</v>
      </c>
      <c r="C206" s="171"/>
      <c r="D206" s="211">
        <v>804907</v>
      </c>
      <c r="E206" s="2">
        <v>272059</v>
      </c>
      <c r="F206" s="2">
        <v>8049</v>
      </c>
      <c r="G206" s="2">
        <v>135984</v>
      </c>
      <c r="H206" s="3">
        <v>1220999</v>
      </c>
    </row>
    <row r="207" spans="1:8" x14ac:dyDescent="0.2">
      <c r="A207" s="223">
        <v>2319</v>
      </c>
      <c r="B207" s="88" t="s">
        <v>121</v>
      </c>
      <c r="C207" s="172">
        <v>3231</v>
      </c>
      <c r="D207" s="212">
        <v>99730</v>
      </c>
      <c r="E207" s="8">
        <v>33709</v>
      </c>
      <c r="F207" s="8">
        <v>997</v>
      </c>
      <c r="G207" s="8">
        <v>7072</v>
      </c>
      <c r="H207" s="5">
        <v>141508</v>
      </c>
    </row>
    <row r="208" spans="1:8" x14ac:dyDescent="0.2">
      <c r="A208" s="222">
        <f t="shared" ref="A208" si="58">A207</f>
        <v>2319</v>
      </c>
      <c r="B208" s="89" t="s">
        <v>122</v>
      </c>
      <c r="C208" s="171"/>
      <c r="D208" s="211">
        <v>99730</v>
      </c>
      <c r="E208" s="2">
        <v>33709</v>
      </c>
      <c r="F208" s="2">
        <v>997</v>
      </c>
      <c r="G208" s="2">
        <v>7072</v>
      </c>
      <c r="H208" s="3">
        <v>141508</v>
      </c>
    </row>
    <row r="209" spans="1:8" x14ac:dyDescent="0.2">
      <c r="A209" s="223">
        <v>2444</v>
      </c>
      <c r="B209" s="88" t="s">
        <v>123</v>
      </c>
      <c r="C209" s="172">
        <v>3111</v>
      </c>
      <c r="D209" s="212">
        <v>84915</v>
      </c>
      <c r="E209" s="8">
        <v>28701</v>
      </c>
      <c r="F209" s="8">
        <v>849</v>
      </c>
      <c r="G209" s="8">
        <v>7049</v>
      </c>
      <c r="H209" s="5">
        <v>121514</v>
      </c>
    </row>
    <row r="210" spans="1:8" x14ac:dyDescent="0.2">
      <c r="A210" s="223">
        <v>2444</v>
      </c>
      <c r="B210" s="88" t="s">
        <v>123</v>
      </c>
      <c r="C210" s="172">
        <v>3117</v>
      </c>
      <c r="D210" s="212">
        <v>203217</v>
      </c>
      <c r="E210" s="8">
        <v>68688</v>
      </c>
      <c r="F210" s="8">
        <v>2032</v>
      </c>
      <c r="G210" s="8">
        <v>15222</v>
      </c>
      <c r="H210" s="5">
        <v>289159</v>
      </c>
    </row>
    <row r="211" spans="1:8" x14ac:dyDescent="0.2">
      <c r="A211" s="223">
        <v>2444</v>
      </c>
      <c r="B211" s="88" t="s">
        <v>123</v>
      </c>
      <c r="C211" s="172">
        <v>3141</v>
      </c>
      <c r="D211" s="212">
        <v>0</v>
      </c>
      <c r="E211" s="8">
        <v>0</v>
      </c>
      <c r="F211" s="8">
        <v>0</v>
      </c>
      <c r="G211" s="8">
        <v>0</v>
      </c>
      <c r="H211" s="5">
        <v>0</v>
      </c>
    </row>
    <row r="212" spans="1:8" x14ac:dyDescent="0.2">
      <c r="A212" s="223">
        <v>2444</v>
      </c>
      <c r="B212" s="88" t="s">
        <v>123</v>
      </c>
      <c r="C212" s="172">
        <v>3143</v>
      </c>
      <c r="D212" s="212">
        <v>0</v>
      </c>
      <c r="E212" s="8">
        <v>0</v>
      </c>
      <c r="F212" s="8">
        <v>0</v>
      </c>
      <c r="G212" s="8">
        <v>0</v>
      </c>
      <c r="H212" s="5">
        <v>0</v>
      </c>
    </row>
    <row r="213" spans="1:8" x14ac:dyDescent="0.2">
      <c r="A213" s="222">
        <f t="shared" ref="A213" si="59">A212</f>
        <v>2444</v>
      </c>
      <c r="B213" s="89" t="s">
        <v>124</v>
      </c>
      <c r="C213" s="171"/>
      <c r="D213" s="211">
        <v>288132</v>
      </c>
      <c r="E213" s="2">
        <v>97389</v>
      </c>
      <c r="F213" s="2">
        <v>2881</v>
      </c>
      <c r="G213" s="2">
        <v>22271</v>
      </c>
      <c r="H213" s="3">
        <v>410673</v>
      </c>
    </row>
    <row r="214" spans="1:8" x14ac:dyDescent="0.2">
      <c r="A214" s="223">
        <v>2457</v>
      </c>
      <c r="B214" s="88" t="s">
        <v>125</v>
      </c>
      <c r="C214" s="172">
        <v>3111</v>
      </c>
      <c r="D214" s="212">
        <v>28305</v>
      </c>
      <c r="E214" s="8">
        <v>9567</v>
      </c>
      <c r="F214" s="8">
        <v>283</v>
      </c>
      <c r="G214" s="8">
        <v>2261</v>
      </c>
      <c r="H214" s="5">
        <v>40416</v>
      </c>
    </row>
    <row r="215" spans="1:8" x14ac:dyDescent="0.2">
      <c r="A215" s="223">
        <v>2457</v>
      </c>
      <c r="B215" s="88" t="s">
        <v>125</v>
      </c>
      <c r="C215" s="172">
        <v>3117</v>
      </c>
      <c r="D215" s="212">
        <v>70556</v>
      </c>
      <c r="E215" s="8">
        <v>23848</v>
      </c>
      <c r="F215" s="8">
        <v>706</v>
      </c>
      <c r="G215" s="8">
        <v>4902</v>
      </c>
      <c r="H215" s="5">
        <v>100012</v>
      </c>
    </row>
    <row r="216" spans="1:8" x14ac:dyDescent="0.2">
      <c r="A216" s="223">
        <v>2457</v>
      </c>
      <c r="B216" s="88" t="s">
        <v>125</v>
      </c>
      <c r="C216" s="172">
        <v>3141</v>
      </c>
      <c r="D216" s="212">
        <v>0</v>
      </c>
      <c r="E216" s="8">
        <v>0</v>
      </c>
      <c r="F216" s="8">
        <v>0</v>
      </c>
      <c r="G216" s="8">
        <v>0</v>
      </c>
      <c r="H216" s="5">
        <v>0</v>
      </c>
    </row>
    <row r="217" spans="1:8" x14ac:dyDescent="0.2">
      <c r="A217" s="223">
        <v>2457</v>
      </c>
      <c r="B217" s="88" t="s">
        <v>125</v>
      </c>
      <c r="C217" s="172">
        <v>3143</v>
      </c>
      <c r="D217" s="212">
        <v>0</v>
      </c>
      <c r="E217" s="8">
        <v>0</v>
      </c>
      <c r="F217" s="8">
        <v>0</v>
      </c>
      <c r="G217" s="8">
        <v>0</v>
      </c>
      <c r="H217" s="5">
        <v>0</v>
      </c>
    </row>
    <row r="218" spans="1:8" x14ac:dyDescent="0.2">
      <c r="A218" s="222">
        <f t="shared" ref="A218" si="60">A217</f>
        <v>2457</v>
      </c>
      <c r="B218" s="89" t="s">
        <v>126</v>
      </c>
      <c r="C218" s="171"/>
      <c r="D218" s="211">
        <v>98861</v>
      </c>
      <c r="E218" s="2">
        <v>33415</v>
      </c>
      <c r="F218" s="2">
        <v>989</v>
      </c>
      <c r="G218" s="2">
        <v>7163</v>
      </c>
      <c r="H218" s="3">
        <v>140428</v>
      </c>
    </row>
    <row r="219" spans="1:8" x14ac:dyDescent="0.2">
      <c r="A219" s="223">
        <v>2403</v>
      </c>
      <c r="B219" s="88" t="s">
        <v>127</v>
      </c>
      <c r="C219" s="172">
        <v>3111</v>
      </c>
      <c r="D219" s="212">
        <v>222163</v>
      </c>
      <c r="E219" s="8">
        <v>75091</v>
      </c>
      <c r="F219" s="8">
        <v>2222</v>
      </c>
      <c r="G219" s="8">
        <v>11172</v>
      </c>
      <c r="H219" s="5">
        <v>310648</v>
      </c>
    </row>
    <row r="220" spans="1:8" x14ac:dyDescent="0.2">
      <c r="A220" s="223">
        <v>2403</v>
      </c>
      <c r="B220" s="88" t="s">
        <v>127</v>
      </c>
      <c r="C220" s="172">
        <v>3141</v>
      </c>
      <c r="D220" s="212">
        <v>0</v>
      </c>
      <c r="E220" s="8">
        <v>0</v>
      </c>
      <c r="F220" s="8">
        <v>0</v>
      </c>
      <c r="G220" s="8">
        <v>0</v>
      </c>
      <c r="H220" s="5">
        <v>0</v>
      </c>
    </row>
    <row r="221" spans="1:8" x14ac:dyDescent="0.2">
      <c r="A221" s="222">
        <f t="shared" ref="A221" si="61">A220</f>
        <v>2403</v>
      </c>
      <c r="B221" s="89" t="s">
        <v>128</v>
      </c>
      <c r="C221" s="171"/>
      <c r="D221" s="211">
        <v>222163</v>
      </c>
      <c r="E221" s="2">
        <v>75091</v>
      </c>
      <c r="F221" s="2">
        <v>2222</v>
      </c>
      <c r="G221" s="2">
        <v>11172</v>
      </c>
      <c r="H221" s="3">
        <v>310648</v>
      </c>
    </row>
    <row r="222" spans="1:8" x14ac:dyDescent="0.2">
      <c r="A222" s="223">
        <v>2458</v>
      </c>
      <c r="B222" s="88" t="s">
        <v>129</v>
      </c>
      <c r="C222" s="172">
        <v>3113</v>
      </c>
      <c r="D222" s="212">
        <v>677055</v>
      </c>
      <c r="E222" s="8">
        <v>228845</v>
      </c>
      <c r="F222" s="8">
        <v>6771</v>
      </c>
      <c r="G222" s="8">
        <v>98132</v>
      </c>
      <c r="H222" s="5">
        <v>1010803</v>
      </c>
    </row>
    <row r="223" spans="1:8" x14ac:dyDescent="0.2">
      <c r="A223" s="223">
        <v>2458</v>
      </c>
      <c r="B223" s="88" t="s">
        <v>129</v>
      </c>
      <c r="C223" s="172">
        <v>3141</v>
      </c>
      <c r="D223" s="212">
        <v>0</v>
      </c>
      <c r="E223" s="8">
        <v>0</v>
      </c>
      <c r="F223" s="8">
        <v>0</v>
      </c>
      <c r="G223" s="8">
        <v>0</v>
      </c>
      <c r="H223" s="5">
        <v>0</v>
      </c>
    </row>
    <row r="224" spans="1:8" x14ac:dyDescent="0.2">
      <c r="A224" s="223">
        <v>2458</v>
      </c>
      <c r="B224" s="88" t="s">
        <v>129</v>
      </c>
      <c r="C224" s="172">
        <v>3143</v>
      </c>
      <c r="D224" s="212">
        <v>0</v>
      </c>
      <c r="E224" s="8">
        <v>0</v>
      </c>
      <c r="F224" s="8">
        <v>0</v>
      </c>
      <c r="G224" s="8">
        <v>0</v>
      </c>
      <c r="H224" s="5">
        <v>0</v>
      </c>
    </row>
    <row r="225" spans="1:8" x14ac:dyDescent="0.2">
      <c r="A225" s="222">
        <f t="shared" ref="A225" si="62">A224</f>
        <v>2458</v>
      </c>
      <c r="B225" s="89" t="s">
        <v>130</v>
      </c>
      <c r="C225" s="171"/>
      <c r="D225" s="211">
        <v>677055</v>
      </c>
      <c r="E225" s="2">
        <v>228845</v>
      </c>
      <c r="F225" s="2">
        <v>6771</v>
      </c>
      <c r="G225" s="2">
        <v>98132</v>
      </c>
      <c r="H225" s="3">
        <v>1010803</v>
      </c>
    </row>
    <row r="226" spans="1:8" x14ac:dyDescent="0.2">
      <c r="A226" s="223">
        <v>2316</v>
      </c>
      <c r="B226" s="88" t="s">
        <v>131</v>
      </c>
      <c r="C226" s="172">
        <v>3233</v>
      </c>
      <c r="D226" s="212">
        <v>0</v>
      </c>
      <c r="E226" s="8">
        <v>0</v>
      </c>
      <c r="F226" s="8">
        <v>0</v>
      </c>
      <c r="G226" s="8">
        <v>0</v>
      </c>
      <c r="H226" s="5">
        <v>0</v>
      </c>
    </row>
    <row r="227" spans="1:8" x14ac:dyDescent="0.2">
      <c r="A227" s="222">
        <f t="shared" ref="A227" si="63">A226</f>
        <v>2316</v>
      </c>
      <c r="B227" s="89" t="s">
        <v>132</v>
      </c>
      <c r="C227" s="171"/>
      <c r="D227" s="211">
        <v>0</v>
      </c>
      <c r="E227" s="2">
        <v>0</v>
      </c>
      <c r="F227" s="2">
        <v>0</v>
      </c>
      <c r="G227" s="2">
        <v>0</v>
      </c>
      <c r="H227" s="3">
        <v>0</v>
      </c>
    </row>
    <row r="228" spans="1:8" x14ac:dyDescent="0.2">
      <c r="A228" s="223">
        <v>2402</v>
      </c>
      <c r="B228" s="88" t="s">
        <v>133</v>
      </c>
      <c r="C228" s="172">
        <v>3111</v>
      </c>
      <c r="D228" s="212">
        <v>244604</v>
      </c>
      <c r="E228" s="8">
        <v>82676</v>
      </c>
      <c r="F228" s="8">
        <v>2446</v>
      </c>
      <c r="G228" s="8">
        <v>11039</v>
      </c>
      <c r="H228" s="5">
        <v>340765</v>
      </c>
    </row>
    <row r="229" spans="1:8" x14ac:dyDescent="0.2">
      <c r="A229" s="223">
        <v>2402</v>
      </c>
      <c r="B229" s="88" t="s">
        <v>133</v>
      </c>
      <c r="C229" s="172">
        <v>3141</v>
      </c>
      <c r="D229" s="212">
        <v>0</v>
      </c>
      <c r="E229" s="8">
        <v>0</v>
      </c>
      <c r="F229" s="8">
        <v>0</v>
      </c>
      <c r="G229" s="8">
        <v>0</v>
      </c>
      <c r="H229" s="5">
        <v>0</v>
      </c>
    </row>
    <row r="230" spans="1:8" x14ac:dyDescent="0.2">
      <c r="A230" s="222">
        <f t="shared" ref="A230" si="64">A229</f>
        <v>2402</v>
      </c>
      <c r="B230" s="89" t="s">
        <v>134</v>
      </c>
      <c r="C230" s="171"/>
      <c r="D230" s="211">
        <v>244604</v>
      </c>
      <c r="E230" s="2">
        <v>82676</v>
      </c>
      <c r="F230" s="2">
        <v>2446</v>
      </c>
      <c r="G230" s="2">
        <v>11039</v>
      </c>
      <c r="H230" s="3">
        <v>340765</v>
      </c>
    </row>
    <row r="231" spans="1:8" x14ac:dyDescent="0.2">
      <c r="A231" s="223">
        <v>2404</v>
      </c>
      <c r="B231" s="88" t="s">
        <v>135</v>
      </c>
      <c r="C231" s="172">
        <v>3111</v>
      </c>
      <c r="D231" s="212">
        <v>166622</v>
      </c>
      <c r="E231" s="8">
        <v>56318</v>
      </c>
      <c r="F231" s="8">
        <v>1666</v>
      </c>
      <c r="G231" s="8">
        <v>8778</v>
      </c>
      <c r="H231" s="5">
        <v>233384</v>
      </c>
    </row>
    <row r="232" spans="1:8" x14ac:dyDescent="0.2">
      <c r="A232" s="223">
        <v>2404</v>
      </c>
      <c r="B232" s="88" t="s">
        <v>135</v>
      </c>
      <c r="C232" s="172">
        <v>3141</v>
      </c>
      <c r="D232" s="212">
        <v>0</v>
      </c>
      <c r="E232" s="8">
        <v>0</v>
      </c>
      <c r="F232" s="8">
        <v>0</v>
      </c>
      <c r="G232" s="8">
        <v>0</v>
      </c>
      <c r="H232" s="5">
        <v>0</v>
      </c>
    </row>
    <row r="233" spans="1:8" x14ac:dyDescent="0.2">
      <c r="A233" s="222">
        <f t="shared" ref="A233" si="65">A232</f>
        <v>2404</v>
      </c>
      <c r="B233" s="89" t="s">
        <v>136</v>
      </c>
      <c r="C233" s="171"/>
      <c r="D233" s="211">
        <v>166622</v>
      </c>
      <c r="E233" s="2">
        <v>56318</v>
      </c>
      <c r="F233" s="2">
        <v>1666</v>
      </c>
      <c r="G233" s="2">
        <v>8778</v>
      </c>
      <c r="H233" s="3">
        <v>233384</v>
      </c>
    </row>
    <row r="234" spans="1:8" x14ac:dyDescent="0.2">
      <c r="A234" s="223">
        <v>2439</v>
      </c>
      <c r="B234" s="88" t="s">
        <v>137</v>
      </c>
      <c r="C234" s="172">
        <v>3111</v>
      </c>
      <c r="D234" s="212">
        <v>104791</v>
      </c>
      <c r="E234" s="8">
        <v>35419</v>
      </c>
      <c r="F234" s="8">
        <v>1048</v>
      </c>
      <c r="G234" s="8">
        <v>5187</v>
      </c>
      <c r="H234" s="5">
        <v>146445</v>
      </c>
    </row>
    <row r="235" spans="1:8" x14ac:dyDescent="0.2">
      <c r="A235" s="223">
        <v>2439</v>
      </c>
      <c r="B235" s="88" t="s">
        <v>137</v>
      </c>
      <c r="C235" s="172">
        <v>3141</v>
      </c>
      <c r="D235" s="212">
        <v>0</v>
      </c>
      <c r="E235" s="8">
        <v>0</v>
      </c>
      <c r="F235" s="8">
        <v>0</v>
      </c>
      <c r="G235" s="8">
        <v>0</v>
      </c>
      <c r="H235" s="5">
        <v>0</v>
      </c>
    </row>
    <row r="236" spans="1:8" x14ac:dyDescent="0.2">
      <c r="A236" s="222">
        <f t="shared" ref="A236" si="66">A235</f>
        <v>2439</v>
      </c>
      <c r="B236" s="89" t="s">
        <v>138</v>
      </c>
      <c r="C236" s="171"/>
      <c r="D236" s="211">
        <v>104791</v>
      </c>
      <c r="E236" s="2">
        <v>35419</v>
      </c>
      <c r="F236" s="2">
        <v>1048</v>
      </c>
      <c r="G236" s="2">
        <v>5187</v>
      </c>
      <c r="H236" s="3">
        <v>146445</v>
      </c>
    </row>
    <row r="237" spans="1:8" x14ac:dyDescent="0.2">
      <c r="A237" s="223">
        <v>2302</v>
      </c>
      <c r="B237" s="88" t="s">
        <v>139</v>
      </c>
      <c r="C237" s="172">
        <v>3111</v>
      </c>
      <c r="D237" s="212">
        <v>118736</v>
      </c>
      <c r="E237" s="8">
        <v>40133</v>
      </c>
      <c r="F237" s="8">
        <v>1187</v>
      </c>
      <c r="G237" s="8">
        <v>10886</v>
      </c>
      <c r="H237" s="5">
        <v>170942</v>
      </c>
    </row>
    <row r="238" spans="1:8" x14ac:dyDescent="0.2">
      <c r="A238" s="223">
        <v>2302</v>
      </c>
      <c r="B238" s="88" t="s">
        <v>139</v>
      </c>
      <c r="C238" s="172">
        <v>3114</v>
      </c>
      <c r="D238" s="212">
        <v>330938</v>
      </c>
      <c r="E238" s="8">
        <v>111857</v>
      </c>
      <c r="F238" s="8">
        <v>3310</v>
      </c>
      <c r="G238" s="8">
        <v>21899</v>
      </c>
      <c r="H238" s="5">
        <v>468004</v>
      </c>
    </row>
    <row r="239" spans="1:8" x14ac:dyDescent="0.2">
      <c r="A239" s="223">
        <v>2302</v>
      </c>
      <c r="B239" s="90" t="s">
        <v>139</v>
      </c>
      <c r="C239" s="172">
        <v>3141</v>
      </c>
      <c r="D239" s="212">
        <v>0</v>
      </c>
      <c r="E239" s="8">
        <v>0</v>
      </c>
      <c r="F239" s="8">
        <v>0</v>
      </c>
      <c r="G239" s="8">
        <v>0</v>
      </c>
      <c r="H239" s="5">
        <v>0</v>
      </c>
    </row>
    <row r="240" spans="1:8" x14ac:dyDescent="0.2">
      <c r="A240" s="223">
        <v>2302</v>
      </c>
      <c r="B240" s="88" t="s">
        <v>139</v>
      </c>
      <c r="C240" s="172">
        <v>3143</v>
      </c>
      <c r="D240" s="212">
        <v>0</v>
      </c>
      <c r="E240" s="8">
        <v>0</v>
      </c>
      <c r="F240" s="8">
        <v>0</v>
      </c>
      <c r="G240" s="8">
        <v>0</v>
      </c>
      <c r="H240" s="5">
        <v>0</v>
      </c>
    </row>
    <row r="241" spans="1:8" x14ac:dyDescent="0.2">
      <c r="A241" s="222">
        <f t="shared" ref="A241" si="67">A240</f>
        <v>2302</v>
      </c>
      <c r="B241" s="89" t="s">
        <v>140</v>
      </c>
      <c r="C241" s="171"/>
      <c r="D241" s="211">
        <v>449674</v>
      </c>
      <c r="E241" s="2">
        <v>151990</v>
      </c>
      <c r="F241" s="2">
        <v>4497</v>
      </c>
      <c r="G241" s="2">
        <v>32785</v>
      </c>
      <c r="H241" s="3">
        <v>638946</v>
      </c>
    </row>
    <row r="242" spans="1:8" x14ac:dyDescent="0.2">
      <c r="A242" s="223">
        <v>2454</v>
      </c>
      <c r="B242" s="88" t="s">
        <v>141</v>
      </c>
      <c r="C242" s="172">
        <v>3117</v>
      </c>
      <c r="D242" s="212">
        <v>232247</v>
      </c>
      <c r="E242" s="8">
        <v>78499</v>
      </c>
      <c r="F242" s="8">
        <v>2322</v>
      </c>
      <c r="G242" s="8">
        <v>23220</v>
      </c>
      <c r="H242" s="5">
        <v>336288</v>
      </c>
    </row>
    <row r="243" spans="1:8" x14ac:dyDescent="0.2">
      <c r="A243" s="223">
        <v>2454</v>
      </c>
      <c r="B243" s="88" t="s">
        <v>141</v>
      </c>
      <c r="C243" s="172">
        <v>3141</v>
      </c>
      <c r="D243" s="212">
        <v>0</v>
      </c>
      <c r="E243" s="8">
        <v>0</v>
      </c>
      <c r="F243" s="8">
        <v>0</v>
      </c>
      <c r="G243" s="8">
        <v>0</v>
      </c>
      <c r="H243" s="5">
        <v>0</v>
      </c>
    </row>
    <row r="244" spans="1:8" x14ac:dyDescent="0.2">
      <c r="A244" s="223">
        <v>2454</v>
      </c>
      <c r="B244" s="88" t="s">
        <v>141</v>
      </c>
      <c r="C244" s="172">
        <v>3143</v>
      </c>
      <c r="D244" s="212">
        <v>0</v>
      </c>
      <c r="E244" s="8">
        <v>0</v>
      </c>
      <c r="F244" s="8">
        <v>0</v>
      </c>
      <c r="G244" s="8">
        <v>0</v>
      </c>
      <c r="H244" s="5">
        <v>0</v>
      </c>
    </row>
    <row r="245" spans="1:8" x14ac:dyDescent="0.2">
      <c r="A245" s="222">
        <f t="shared" ref="A245" si="68">A244</f>
        <v>2454</v>
      </c>
      <c r="B245" s="89" t="s">
        <v>142</v>
      </c>
      <c r="C245" s="171"/>
      <c r="D245" s="211">
        <v>232247</v>
      </c>
      <c r="E245" s="2">
        <v>78499</v>
      </c>
      <c r="F245" s="2">
        <v>2322</v>
      </c>
      <c r="G245" s="2">
        <v>23220</v>
      </c>
      <c r="H245" s="3">
        <v>336288</v>
      </c>
    </row>
    <row r="246" spans="1:8" x14ac:dyDescent="0.2">
      <c r="A246" s="223">
        <v>2492</v>
      </c>
      <c r="B246" s="88" t="s">
        <v>216</v>
      </c>
      <c r="C246" s="172">
        <v>3113</v>
      </c>
      <c r="D246" s="212">
        <v>651270</v>
      </c>
      <c r="E246" s="8">
        <v>220129</v>
      </c>
      <c r="F246" s="8">
        <v>6513</v>
      </c>
      <c r="G246" s="8">
        <v>109828</v>
      </c>
      <c r="H246" s="5">
        <v>987740</v>
      </c>
    </row>
    <row r="247" spans="1:8" x14ac:dyDescent="0.2">
      <c r="A247" s="223">
        <v>2492</v>
      </c>
      <c r="B247" s="88" t="s">
        <v>216</v>
      </c>
      <c r="C247" s="172">
        <v>3141</v>
      </c>
      <c r="D247" s="212">
        <v>0</v>
      </c>
      <c r="E247" s="8">
        <v>0</v>
      </c>
      <c r="F247" s="8">
        <v>0</v>
      </c>
      <c r="G247" s="8">
        <v>0</v>
      </c>
      <c r="H247" s="5">
        <v>0</v>
      </c>
    </row>
    <row r="248" spans="1:8" x14ac:dyDescent="0.2">
      <c r="A248" s="223">
        <v>2492</v>
      </c>
      <c r="B248" s="88" t="s">
        <v>216</v>
      </c>
      <c r="C248" s="172">
        <v>3143</v>
      </c>
      <c r="D248" s="212">
        <v>0</v>
      </c>
      <c r="E248" s="8">
        <v>0</v>
      </c>
      <c r="F248" s="8">
        <v>0</v>
      </c>
      <c r="G248" s="8">
        <v>0</v>
      </c>
      <c r="H248" s="5">
        <v>0</v>
      </c>
    </row>
    <row r="249" spans="1:8" x14ac:dyDescent="0.2">
      <c r="A249" s="223">
        <v>2492</v>
      </c>
      <c r="B249" s="88" t="s">
        <v>221</v>
      </c>
      <c r="C249" s="172">
        <v>3231</v>
      </c>
      <c r="D249" s="212">
        <v>39600</v>
      </c>
      <c r="E249" s="8">
        <v>13385</v>
      </c>
      <c r="F249" s="8">
        <v>396</v>
      </c>
      <c r="G249" s="8">
        <v>1661</v>
      </c>
      <c r="H249" s="5">
        <v>55042</v>
      </c>
    </row>
    <row r="250" spans="1:8" x14ac:dyDescent="0.2">
      <c r="A250" s="222">
        <f t="shared" ref="A250" si="69">A248</f>
        <v>2492</v>
      </c>
      <c r="B250" s="89" t="s">
        <v>218</v>
      </c>
      <c r="C250" s="171"/>
      <c r="D250" s="211">
        <v>690870</v>
      </c>
      <c r="E250" s="2">
        <v>233514</v>
      </c>
      <c r="F250" s="2">
        <v>6909</v>
      </c>
      <c r="G250" s="2">
        <v>111489</v>
      </c>
      <c r="H250" s="3">
        <v>1042782</v>
      </c>
    </row>
    <row r="251" spans="1:8" x14ac:dyDescent="0.2">
      <c r="A251" s="223">
        <v>2491</v>
      </c>
      <c r="B251" s="88" t="s">
        <v>143</v>
      </c>
      <c r="C251" s="172">
        <v>3113</v>
      </c>
      <c r="D251" s="212">
        <v>651270</v>
      </c>
      <c r="E251" s="8">
        <v>220129</v>
      </c>
      <c r="F251" s="8">
        <v>6513</v>
      </c>
      <c r="G251" s="8">
        <v>106396</v>
      </c>
      <c r="H251" s="5">
        <v>984308</v>
      </c>
    </row>
    <row r="252" spans="1:8" x14ac:dyDescent="0.2">
      <c r="A252" s="223">
        <v>2491</v>
      </c>
      <c r="B252" s="88" t="s">
        <v>143</v>
      </c>
      <c r="C252" s="172">
        <v>3143</v>
      </c>
      <c r="D252" s="212">
        <v>0</v>
      </c>
      <c r="E252" s="8">
        <v>0</v>
      </c>
      <c r="F252" s="8">
        <v>0</v>
      </c>
      <c r="G252" s="8">
        <v>0</v>
      </c>
      <c r="H252" s="5">
        <v>0</v>
      </c>
    </row>
    <row r="253" spans="1:8" x14ac:dyDescent="0.2">
      <c r="A253" s="222">
        <f t="shared" ref="A253" si="70">A252</f>
        <v>2491</v>
      </c>
      <c r="B253" s="89" t="s">
        <v>144</v>
      </c>
      <c r="C253" s="171"/>
      <c r="D253" s="211">
        <v>651270</v>
      </c>
      <c r="E253" s="2">
        <v>220129</v>
      </c>
      <c r="F253" s="2">
        <v>6513</v>
      </c>
      <c r="G253" s="2">
        <v>106396</v>
      </c>
      <c r="H253" s="3">
        <v>984308</v>
      </c>
    </row>
    <row r="254" spans="1:8" x14ac:dyDescent="0.2">
      <c r="A254" s="223">
        <v>2459</v>
      </c>
      <c r="B254" s="88" t="s">
        <v>145</v>
      </c>
      <c r="C254" s="172">
        <v>3111</v>
      </c>
      <c r="D254" s="212">
        <v>56610</v>
      </c>
      <c r="E254" s="8">
        <v>19134</v>
      </c>
      <c r="F254" s="8">
        <v>566</v>
      </c>
      <c r="G254" s="8">
        <v>5453</v>
      </c>
      <c r="H254" s="5">
        <v>81763</v>
      </c>
    </row>
    <row r="255" spans="1:8" x14ac:dyDescent="0.2">
      <c r="A255" s="223">
        <v>2459</v>
      </c>
      <c r="B255" s="88" t="s">
        <v>145</v>
      </c>
      <c r="C255" s="172">
        <v>3117</v>
      </c>
      <c r="D255" s="212">
        <v>244868</v>
      </c>
      <c r="E255" s="8">
        <v>82766</v>
      </c>
      <c r="F255" s="8">
        <v>2449</v>
      </c>
      <c r="G255" s="8">
        <v>15738</v>
      </c>
      <c r="H255" s="5">
        <v>345821</v>
      </c>
    </row>
    <row r="256" spans="1:8" x14ac:dyDescent="0.2">
      <c r="A256" s="223">
        <v>2459</v>
      </c>
      <c r="B256" s="88" t="s">
        <v>145</v>
      </c>
      <c r="C256" s="172">
        <v>3141</v>
      </c>
      <c r="D256" s="212">
        <v>0</v>
      </c>
      <c r="E256" s="8">
        <v>0</v>
      </c>
      <c r="F256" s="8">
        <v>0</v>
      </c>
      <c r="G256" s="8">
        <v>0</v>
      </c>
      <c r="H256" s="5">
        <v>0</v>
      </c>
    </row>
    <row r="257" spans="1:8" x14ac:dyDescent="0.2">
      <c r="A257" s="223">
        <v>2459</v>
      </c>
      <c r="B257" s="88" t="s">
        <v>145</v>
      </c>
      <c r="C257" s="172">
        <v>3143</v>
      </c>
      <c r="D257" s="212">
        <v>0</v>
      </c>
      <c r="E257" s="8">
        <v>0</v>
      </c>
      <c r="F257" s="8">
        <v>0</v>
      </c>
      <c r="G257" s="8">
        <v>0</v>
      </c>
      <c r="H257" s="5">
        <v>0</v>
      </c>
    </row>
    <row r="258" spans="1:8" x14ac:dyDescent="0.2">
      <c r="A258" s="222">
        <f t="shared" ref="A258" si="71">A257</f>
        <v>2459</v>
      </c>
      <c r="B258" s="89" t="s">
        <v>146</v>
      </c>
      <c r="C258" s="171"/>
      <c r="D258" s="211">
        <v>301478</v>
      </c>
      <c r="E258" s="2">
        <v>101900</v>
      </c>
      <c r="F258" s="2">
        <v>3015</v>
      </c>
      <c r="G258" s="2">
        <v>21191</v>
      </c>
      <c r="H258" s="3">
        <v>427584</v>
      </c>
    </row>
    <row r="259" spans="1:8" x14ac:dyDescent="0.2">
      <c r="A259" s="223">
        <v>2405</v>
      </c>
      <c r="B259" s="88" t="s">
        <v>147</v>
      </c>
      <c r="C259" s="172">
        <v>3111</v>
      </c>
      <c r="D259" s="212">
        <v>460299</v>
      </c>
      <c r="E259" s="8">
        <v>155581</v>
      </c>
      <c r="F259" s="8">
        <v>4603</v>
      </c>
      <c r="G259" s="8">
        <v>23711</v>
      </c>
      <c r="H259" s="5">
        <v>644194</v>
      </c>
    </row>
    <row r="260" spans="1:8" x14ac:dyDescent="0.2">
      <c r="A260" s="223">
        <v>2405</v>
      </c>
      <c r="B260" s="88" t="s">
        <v>147</v>
      </c>
      <c r="C260" s="172">
        <v>3141</v>
      </c>
      <c r="D260" s="212">
        <v>0</v>
      </c>
      <c r="E260" s="8">
        <v>0</v>
      </c>
      <c r="F260" s="8">
        <v>0</v>
      </c>
      <c r="G260" s="8">
        <v>0</v>
      </c>
      <c r="H260" s="5">
        <v>0</v>
      </c>
    </row>
    <row r="261" spans="1:8" x14ac:dyDescent="0.2">
      <c r="A261" s="222">
        <f t="shared" ref="A261" si="72">A259</f>
        <v>2405</v>
      </c>
      <c r="B261" s="89" t="s">
        <v>148</v>
      </c>
      <c r="C261" s="171"/>
      <c r="D261" s="211">
        <v>460299</v>
      </c>
      <c r="E261" s="2">
        <v>155581</v>
      </c>
      <c r="F261" s="2">
        <v>4603</v>
      </c>
      <c r="G261" s="2">
        <v>23711</v>
      </c>
      <c r="H261" s="3">
        <v>644194</v>
      </c>
    </row>
    <row r="262" spans="1:8" x14ac:dyDescent="0.2">
      <c r="A262" s="223">
        <v>2317</v>
      </c>
      <c r="B262" s="88" t="s">
        <v>149</v>
      </c>
      <c r="C262" s="172">
        <v>3141</v>
      </c>
      <c r="D262" s="212">
        <v>0</v>
      </c>
      <c r="E262" s="8">
        <v>0</v>
      </c>
      <c r="F262" s="8">
        <v>0</v>
      </c>
      <c r="G262" s="8">
        <v>0</v>
      </c>
      <c r="H262" s="5">
        <v>0</v>
      </c>
    </row>
    <row r="263" spans="1:8" x14ac:dyDescent="0.2">
      <c r="A263" s="222">
        <f t="shared" ref="A263" si="73">A262</f>
        <v>2317</v>
      </c>
      <c r="B263" s="89" t="s">
        <v>150</v>
      </c>
      <c r="C263" s="171"/>
      <c r="D263" s="211">
        <v>0</v>
      </c>
      <c r="E263" s="2">
        <v>0</v>
      </c>
      <c r="F263" s="2">
        <v>0</v>
      </c>
      <c r="G263" s="2">
        <v>0</v>
      </c>
      <c r="H263" s="3">
        <v>0</v>
      </c>
    </row>
    <row r="264" spans="1:8" x14ac:dyDescent="0.2">
      <c r="A264" s="223">
        <v>2461</v>
      </c>
      <c r="B264" s="88" t="s">
        <v>151</v>
      </c>
      <c r="C264" s="172">
        <v>3111</v>
      </c>
      <c r="D264" s="212">
        <v>28305</v>
      </c>
      <c r="E264" s="8">
        <v>9567</v>
      </c>
      <c r="F264" s="8">
        <v>283</v>
      </c>
      <c r="G264" s="8">
        <v>2527</v>
      </c>
      <c r="H264" s="5">
        <v>40682</v>
      </c>
    </row>
    <row r="265" spans="1:8" x14ac:dyDescent="0.2">
      <c r="A265" s="223">
        <v>2461</v>
      </c>
      <c r="B265" s="88" t="s">
        <v>151</v>
      </c>
      <c r="C265" s="172">
        <v>3117</v>
      </c>
      <c r="D265" s="212">
        <v>97050</v>
      </c>
      <c r="E265" s="8">
        <v>32803</v>
      </c>
      <c r="F265" s="8">
        <v>971</v>
      </c>
      <c r="G265" s="8">
        <v>6450</v>
      </c>
      <c r="H265" s="5">
        <v>137274</v>
      </c>
    </row>
    <row r="266" spans="1:8" x14ac:dyDescent="0.2">
      <c r="A266" s="223">
        <v>2461</v>
      </c>
      <c r="B266" s="88" t="s">
        <v>151</v>
      </c>
      <c r="C266" s="172">
        <v>3141</v>
      </c>
      <c r="D266" s="212">
        <v>0</v>
      </c>
      <c r="E266" s="8">
        <v>0</v>
      </c>
      <c r="F266" s="8">
        <v>0</v>
      </c>
      <c r="G266" s="8">
        <v>0</v>
      </c>
      <c r="H266" s="5">
        <v>0</v>
      </c>
    </row>
    <row r="267" spans="1:8" x14ac:dyDescent="0.2">
      <c r="A267" s="223">
        <v>2461</v>
      </c>
      <c r="B267" s="88" t="s">
        <v>151</v>
      </c>
      <c r="C267" s="172">
        <v>3143</v>
      </c>
      <c r="D267" s="212">
        <v>0</v>
      </c>
      <c r="E267" s="8">
        <v>0</v>
      </c>
      <c r="F267" s="8">
        <v>0</v>
      </c>
      <c r="G267" s="8">
        <v>0</v>
      </c>
      <c r="H267" s="5">
        <v>0</v>
      </c>
    </row>
    <row r="268" spans="1:8" x14ac:dyDescent="0.2">
      <c r="A268" s="222">
        <f t="shared" ref="A268" si="74">A267</f>
        <v>2461</v>
      </c>
      <c r="B268" s="89" t="s">
        <v>152</v>
      </c>
      <c r="C268" s="171"/>
      <c r="D268" s="211">
        <v>125355</v>
      </c>
      <c r="E268" s="2">
        <v>42370</v>
      </c>
      <c r="F268" s="2">
        <v>1254</v>
      </c>
      <c r="G268" s="2">
        <v>8977</v>
      </c>
      <c r="H268" s="3">
        <v>177956</v>
      </c>
    </row>
    <row r="269" spans="1:8" x14ac:dyDescent="0.2">
      <c r="A269" s="223">
        <v>2460</v>
      </c>
      <c r="B269" s="88" t="s">
        <v>153</v>
      </c>
      <c r="C269" s="172">
        <v>3113</v>
      </c>
      <c r="D269" s="212">
        <v>1003479</v>
      </c>
      <c r="E269" s="8">
        <v>339176</v>
      </c>
      <c r="F269" s="8">
        <v>10035</v>
      </c>
      <c r="G269" s="8">
        <v>197519</v>
      </c>
      <c r="H269" s="5">
        <v>1550209</v>
      </c>
    </row>
    <row r="270" spans="1:8" x14ac:dyDescent="0.2">
      <c r="A270" s="223">
        <v>2460</v>
      </c>
      <c r="B270" s="88" t="s">
        <v>153</v>
      </c>
      <c r="C270" s="172">
        <v>3143</v>
      </c>
      <c r="D270" s="212">
        <v>0</v>
      </c>
      <c r="E270" s="8">
        <v>0</v>
      </c>
      <c r="F270" s="8">
        <v>0</v>
      </c>
      <c r="G270" s="8">
        <v>0</v>
      </c>
      <c r="H270" s="5">
        <v>0</v>
      </c>
    </row>
    <row r="271" spans="1:8" x14ac:dyDescent="0.2">
      <c r="A271" s="222">
        <f t="shared" ref="A271" si="75">A270</f>
        <v>2460</v>
      </c>
      <c r="B271" s="89" t="s">
        <v>154</v>
      </c>
      <c r="C271" s="171"/>
      <c r="D271" s="211">
        <v>1003479</v>
      </c>
      <c r="E271" s="2">
        <v>339176</v>
      </c>
      <c r="F271" s="2">
        <v>10035</v>
      </c>
      <c r="G271" s="2">
        <v>197519</v>
      </c>
      <c r="H271" s="3">
        <v>1550209</v>
      </c>
    </row>
    <row r="272" spans="1:8" x14ac:dyDescent="0.2">
      <c r="A272" s="223">
        <v>2324</v>
      </c>
      <c r="B272" s="88" t="s">
        <v>229</v>
      </c>
      <c r="C272" s="172">
        <v>3111</v>
      </c>
      <c r="D272" s="212">
        <v>383742</v>
      </c>
      <c r="E272" s="8">
        <v>129705</v>
      </c>
      <c r="F272" s="8">
        <v>3837</v>
      </c>
      <c r="G272" s="8">
        <v>20519</v>
      </c>
      <c r="H272" s="5">
        <v>537803</v>
      </c>
    </row>
    <row r="273" spans="1:8" x14ac:dyDescent="0.2">
      <c r="A273" s="223">
        <v>2324</v>
      </c>
      <c r="B273" s="88" t="s">
        <v>229</v>
      </c>
      <c r="C273" s="172">
        <v>3141</v>
      </c>
      <c r="D273" s="212">
        <v>0</v>
      </c>
      <c r="E273" s="8">
        <v>0</v>
      </c>
      <c r="F273" s="8">
        <v>0</v>
      </c>
      <c r="G273" s="8">
        <v>0</v>
      </c>
      <c r="H273" s="5">
        <v>0</v>
      </c>
    </row>
    <row r="274" spans="1:8" x14ac:dyDescent="0.2">
      <c r="A274" s="222">
        <f t="shared" ref="A274" si="76">A273</f>
        <v>2324</v>
      </c>
      <c r="B274" s="89" t="s">
        <v>230</v>
      </c>
      <c r="C274" s="171"/>
      <c r="D274" s="211">
        <v>383742</v>
      </c>
      <c r="E274" s="2">
        <v>129705</v>
      </c>
      <c r="F274" s="2">
        <v>3837</v>
      </c>
      <c r="G274" s="2">
        <v>20519</v>
      </c>
      <c r="H274" s="3">
        <v>537803</v>
      </c>
    </row>
    <row r="275" spans="1:8" x14ac:dyDescent="0.2">
      <c r="A275" s="223">
        <v>2325</v>
      </c>
      <c r="B275" s="88" t="s">
        <v>155</v>
      </c>
      <c r="C275" s="172">
        <v>3113</v>
      </c>
      <c r="D275" s="212">
        <v>677055</v>
      </c>
      <c r="E275" s="8">
        <v>228845</v>
      </c>
      <c r="F275" s="8">
        <v>6771</v>
      </c>
      <c r="G275" s="8">
        <v>120590</v>
      </c>
      <c r="H275" s="5">
        <v>1033261</v>
      </c>
    </row>
    <row r="276" spans="1:8" x14ac:dyDescent="0.2">
      <c r="A276" s="223">
        <v>2325</v>
      </c>
      <c r="B276" s="88" t="s">
        <v>155</v>
      </c>
      <c r="C276" s="172">
        <v>3141</v>
      </c>
      <c r="D276" s="212">
        <v>0</v>
      </c>
      <c r="E276" s="8">
        <v>0</v>
      </c>
      <c r="F276" s="8">
        <v>0</v>
      </c>
      <c r="G276" s="8">
        <v>0</v>
      </c>
      <c r="H276" s="5">
        <v>0</v>
      </c>
    </row>
    <row r="277" spans="1:8" x14ac:dyDescent="0.2">
      <c r="A277" s="223">
        <v>2325</v>
      </c>
      <c r="B277" s="88" t="s">
        <v>155</v>
      </c>
      <c r="C277" s="172">
        <v>3143</v>
      </c>
      <c r="D277" s="212">
        <v>0</v>
      </c>
      <c r="E277" s="8">
        <v>0</v>
      </c>
      <c r="F277" s="8">
        <v>0</v>
      </c>
      <c r="G277" s="8">
        <v>0</v>
      </c>
      <c r="H277" s="5">
        <v>0</v>
      </c>
    </row>
    <row r="278" spans="1:8" x14ac:dyDescent="0.2">
      <c r="A278" s="223">
        <v>2325</v>
      </c>
      <c r="B278" s="88" t="s">
        <v>155</v>
      </c>
      <c r="C278" s="172">
        <v>3231</v>
      </c>
      <c r="D278" s="212">
        <v>50130</v>
      </c>
      <c r="E278" s="8">
        <v>16944</v>
      </c>
      <c r="F278" s="8">
        <v>501</v>
      </c>
      <c r="G278" s="8">
        <v>3649</v>
      </c>
      <c r="H278" s="5">
        <v>71224</v>
      </c>
    </row>
    <row r="279" spans="1:8" x14ac:dyDescent="0.2">
      <c r="A279" s="222">
        <f t="shared" ref="A279" si="77">A278</f>
        <v>2325</v>
      </c>
      <c r="B279" s="89" t="s">
        <v>156</v>
      </c>
      <c r="C279" s="171"/>
      <c r="D279" s="211">
        <v>727185</v>
      </c>
      <c r="E279" s="2">
        <v>245789</v>
      </c>
      <c r="F279" s="2">
        <v>7272</v>
      </c>
      <c r="G279" s="2">
        <v>124239</v>
      </c>
      <c r="H279" s="3">
        <v>1104485</v>
      </c>
    </row>
    <row r="280" spans="1:8" x14ac:dyDescent="0.2">
      <c r="A280" s="223">
        <v>2329</v>
      </c>
      <c r="B280" s="90" t="s">
        <v>215</v>
      </c>
      <c r="C280" s="172">
        <v>3114</v>
      </c>
      <c r="D280" s="212">
        <v>236332</v>
      </c>
      <c r="E280" s="8">
        <v>79880</v>
      </c>
      <c r="F280" s="8">
        <v>2363</v>
      </c>
      <c r="G280" s="8">
        <v>18161</v>
      </c>
      <c r="H280" s="5">
        <v>336736</v>
      </c>
    </row>
    <row r="281" spans="1:8" x14ac:dyDescent="0.2">
      <c r="A281" s="223">
        <v>2329</v>
      </c>
      <c r="B281" s="90" t="s">
        <v>215</v>
      </c>
      <c r="C281" s="172">
        <v>3141</v>
      </c>
      <c r="D281" s="212">
        <v>0</v>
      </c>
      <c r="E281" s="8">
        <v>0</v>
      </c>
      <c r="F281" s="8">
        <v>0</v>
      </c>
      <c r="G281" s="8">
        <v>0</v>
      </c>
      <c r="H281" s="5">
        <v>0</v>
      </c>
    </row>
    <row r="282" spans="1:8" x14ac:dyDescent="0.2">
      <c r="A282" s="223">
        <v>2329</v>
      </c>
      <c r="B282" s="90" t="s">
        <v>215</v>
      </c>
      <c r="C282" s="172">
        <v>3143</v>
      </c>
      <c r="D282" s="212">
        <v>0</v>
      </c>
      <c r="E282" s="8">
        <v>0</v>
      </c>
      <c r="F282" s="8">
        <v>0</v>
      </c>
      <c r="G282" s="8">
        <v>0</v>
      </c>
      <c r="H282" s="5">
        <v>0</v>
      </c>
    </row>
    <row r="283" spans="1:8" x14ac:dyDescent="0.2">
      <c r="A283" s="222">
        <f t="shared" ref="A283" si="78">A282</f>
        <v>2329</v>
      </c>
      <c r="B283" s="91" t="s">
        <v>223</v>
      </c>
      <c r="C283" s="171"/>
      <c r="D283" s="211">
        <v>236332</v>
      </c>
      <c r="E283" s="2">
        <v>79880</v>
      </c>
      <c r="F283" s="2">
        <v>2363</v>
      </c>
      <c r="G283" s="2">
        <v>18161</v>
      </c>
      <c r="H283" s="3">
        <v>336736</v>
      </c>
    </row>
    <row r="284" spans="1:8" x14ac:dyDescent="0.2">
      <c r="A284" s="223">
        <v>2466</v>
      </c>
      <c r="B284" s="88" t="s">
        <v>227</v>
      </c>
      <c r="C284" s="172">
        <v>3111</v>
      </c>
      <c r="D284" s="212">
        <v>56610</v>
      </c>
      <c r="E284" s="8">
        <v>19134</v>
      </c>
      <c r="F284" s="8">
        <v>566</v>
      </c>
      <c r="G284" s="8">
        <v>4256</v>
      </c>
      <c r="H284" s="5">
        <v>80566</v>
      </c>
    </row>
    <row r="285" spans="1:8" x14ac:dyDescent="0.2">
      <c r="A285" s="223">
        <v>2466</v>
      </c>
      <c r="B285" s="88" t="s">
        <v>227</v>
      </c>
      <c r="C285" s="172">
        <v>3113</v>
      </c>
      <c r="D285" s="212">
        <v>377374</v>
      </c>
      <c r="E285" s="8">
        <v>127553</v>
      </c>
      <c r="F285" s="8">
        <v>3774</v>
      </c>
      <c r="G285" s="8">
        <v>31016</v>
      </c>
      <c r="H285" s="5">
        <v>539717</v>
      </c>
    </row>
    <row r="286" spans="1:8" x14ac:dyDescent="0.2">
      <c r="A286" s="223">
        <v>2466</v>
      </c>
      <c r="B286" s="88" t="s">
        <v>227</v>
      </c>
      <c r="C286" s="172">
        <v>3141</v>
      </c>
      <c r="D286" s="212">
        <v>0</v>
      </c>
      <c r="E286" s="8">
        <v>0</v>
      </c>
      <c r="F286" s="8">
        <v>0</v>
      </c>
      <c r="G286" s="8">
        <v>0</v>
      </c>
      <c r="H286" s="5">
        <v>0</v>
      </c>
    </row>
    <row r="287" spans="1:8" x14ac:dyDescent="0.2">
      <c r="A287" s="223">
        <v>2466</v>
      </c>
      <c r="B287" s="88" t="s">
        <v>227</v>
      </c>
      <c r="C287" s="172">
        <v>3143</v>
      </c>
      <c r="D287" s="212">
        <v>0</v>
      </c>
      <c r="E287" s="8">
        <v>0</v>
      </c>
      <c r="F287" s="8">
        <v>0</v>
      </c>
      <c r="G287" s="8">
        <v>0</v>
      </c>
      <c r="H287" s="5">
        <v>0</v>
      </c>
    </row>
    <row r="288" spans="1:8" x14ac:dyDescent="0.2">
      <c r="A288" s="222">
        <f t="shared" ref="A288" si="79">A287</f>
        <v>2466</v>
      </c>
      <c r="B288" s="89" t="s">
        <v>228</v>
      </c>
      <c r="C288" s="171"/>
      <c r="D288" s="211">
        <v>433984</v>
      </c>
      <c r="E288" s="2">
        <v>146687</v>
      </c>
      <c r="F288" s="2">
        <v>4340</v>
      </c>
      <c r="G288" s="2">
        <v>35272</v>
      </c>
      <c r="H288" s="3">
        <v>620283</v>
      </c>
    </row>
    <row r="289" spans="1:8" x14ac:dyDescent="0.2">
      <c r="A289" s="223">
        <v>2493</v>
      </c>
      <c r="B289" s="88" t="s">
        <v>157</v>
      </c>
      <c r="C289" s="172">
        <v>3111</v>
      </c>
      <c r="D289" s="212">
        <v>141525</v>
      </c>
      <c r="E289" s="8">
        <v>47835</v>
      </c>
      <c r="F289" s="8">
        <v>1415</v>
      </c>
      <c r="G289" s="8">
        <v>13167</v>
      </c>
      <c r="H289" s="5">
        <v>203942</v>
      </c>
    </row>
    <row r="290" spans="1:8" x14ac:dyDescent="0.2">
      <c r="A290" s="223">
        <v>2493</v>
      </c>
      <c r="B290" s="88" t="s">
        <v>157</v>
      </c>
      <c r="C290" s="172">
        <v>3113</v>
      </c>
      <c r="D290" s="212">
        <v>549335</v>
      </c>
      <c r="E290" s="8">
        <v>185676</v>
      </c>
      <c r="F290" s="8">
        <v>5494</v>
      </c>
      <c r="G290" s="8">
        <v>73690</v>
      </c>
      <c r="H290" s="5">
        <v>814195</v>
      </c>
    </row>
    <row r="291" spans="1:8" x14ac:dyDescent="0.2">
      <c r="A291" s="223">
        <v>2493</v>
      </c>
      <c r="B291" s="88" t="s">
        <v>157</v>
      </c>
      <c r="C291" s="172">
        <v>3141</v>
      </c>
      <c r="D291" s="212">
        <v>0</v>
      </c>
      <c r="E291" s="8">
        <v>0</v>
      </c>
      <c r="F291" s="8">
        <v>0</v>
      </c>
      <c r="G291" s="8">
        <v>0</v>
      </c>
      <c r="H291" s="5">
        <v>0</v>
      </c>
    </row>
    <row r="292" spans="1:8" x14ac:dyDescent="0.2">
      <c r="A292" s="223">
        <v>2493</v>
      </c>
      <c r="B292" s="88" t="s">
        <v>157</v>
      </c>
      <c r="C292" s="172">
        <v>3143</v>
      </c>
      <c r="D292" s="212">
        <v>0</v>
      </c>
      <c r="E292" s="8">
        <v>0</v>
      </c>
      <c r="F292" s="8">
        <v>0</v>
      </c>
      <c r="G292" s="8">
        <v>0</v>
      </c>
      <c r="H292" s="5">
        <v>0</v>
      </c>
    </row>
    <row r="293" spans="1:8" x14ac:dyDescent="0.2">
      <c r="A293" s="222">
        <f t="shared" ref="A293" si="80">A292</f>
        <v>2493</v>
      </c>
      <c r="B293" s="89" t="s">
        <v>158</v>
      </c>
      <c r="C293" s="171"/>
      <c r="D293" s="211">
        <v>690860</v>
      </c>
      <c r="E293" s="2">
        <v>233511</v>
      </c>
      <c r="F293" s="2">
        <v>6909</v>
      </c>
      <c r="G293" s="2">
        <v>86857</v>
      </c>
      <c r="H293" s="3">
        <v>1018137</v>
      </c>
    </row>
    <row r="294" spans="1:8" x14ac:dyDescent="0.2">
      <c r="A294" s="223">
        <v>2445</v>
      </c>
      <c r="B294" s="88" t="s">
        <v>159</v>
      </c>
      <c r="C294" s="172">
        <v>3111</v>
      </c>
      <c r="D294" s="212">
        <v>56610</v>
      </c>
      <c r="E294" s="8">
        <v>19134</v>
      </c>
      <c r="F294" s="8">
        <v>566</v>
      </c>
      <c r="G294" s="8">
        <v>4788</v>
      </c>
      <c r="H294" s="5">
        <v>81098</v>
      </c>
    </row>
    <row r="295" spans="1:8" x14ac:dyDescent="0.2">
      <c r="A295" s="223">
        <v>2445</v>
      </c>
      <c r="B295" s="88" t="s">
        <v>159</v>
      </c>
      <c r="C295" s="172">
        <v>3117</v>
      </c>
      <c r="D295" s="212">
        <v>205958</v>
      </c>
      <c r="E295" s="8">
        <v>69614</v>
      </c>
      <c r="F295" s="8">
        <v>2060</v>
      </c>
      <c r="G295" s="8">
        <v>15126</v>
      </c>
      <c r="H295" s="5">
        <v>292758</v>
      </c>
    </row>
    <row r="296" spans="1:8" x14ac:dyDescent="0.2">
      <c r="A296" s="223">
        <v>2445</v>
      </c>
      <c r="B296" s="88" t="s">
        <v>159</v>
      </c>
      <c r="C296" s="172">
        <v>3141</v>
      </c>
      <c r="D296" s="212">
        <v>0</v>
      </c>
      <c r="E296" s="8">
        <v>0</v>
      </c>
      <c r="F296" s="8">
        <v>0</v>
      </c>
      <c r="G296" s="8">
        <v>0</v>
      </c>
      <c r="H296" s="5">
        <v>0</v>
      </c>
    </row>
    <row r="297" spans="1:8" x14ac:dyDescent="0.2">
      <c r="A297" s="223">
        <v>2445</v>
      </c>
      <c r="B297" s="88" t="s">
        <v>159</v>
      </c>
      <c r="C297" s="172">
        <v>3143</v>
      </c>
      <c r="D297" s="212">
        <v>0</v>
      </c>
      <c r="E297" s="8">
        <v>0</v>
      </c>
      <c r="F297" s="8">
        <v>0</v>
      </c>
      <c r="G297" s="8">
        <v>0</v>
      </c>
      <c r="H297" s="5">
        <v>0</v>
      </c>
    </row>
    <row r="298" spans="1:8" x14ac:dyDescent="0.2">
      <c r="A298" s="222">
        <f t="shared" ref="A298" si="81">A297</f>
        <v>2445</v>
      </c>
      <c r="B298" s="89" t="s">
        <v>160</v>
      </c>
      <c r="C298" s="171"/>
      <c r="D298" s="211">
        <v>262568</v>
      </c>
      <c r="E298" s="2">
        <v>88748</v>
      </c>
      <c r="F298" s="2">
        <v>2626</v>
      </c>
      <c r="G298" s="2">
        <v>19914</v>
      </c>
      <c r="H298" s="3">
        <v>373856</v>
      </c>
    </row>
    <row r="299" spans="1:8" x14ac:dyDescent="0.2">
      <c r="A299" s="223">
        <v>2495</v>
      </c>
      <c r="B299" s="88" t="s">
        <v>161</v>
      </c>
      <c r="C299" s="172">
        <v>3111</v>
      </c>
      <c r="D299" s="212">
        <v>94350</v>
      </c>
      <c r="E299" s="8">
        <v>31890</v>
      </c>
      <c r="F299" s="8">
        <v>944</v>
      </c>
      <c r="G299" s="8">
        <v>10145</v>
      </c>
      <c r="H299" s="5">
        <v>137329</v>
      </c>
    </row>
    <row r="300" spans="1:8" x14ac:dyDescent="0.2">
      <c r="A300" s="223">
        <v>2495</v>
      </c>
      <c r="B300" s="88" t="s">
        <v>161</v>
      </c>
      <c r="C300" s="172">
        <v>3113</v>
      </c>
      <c r="D300" s="212">
        <v>500378</v>
      </c>
      <c r="E300" s="8">
        <v>169128</v>
      </c>
      <c r="F300" s="8">
        <v>5003</v>
      </c>
      <c r="G300" s="8">
        <v>64282</v>
      </c>
      <c r="H300" s="5">
        <v>738791</v>
      </c>
    </row>
    <row r="301" spans="1:8" x14ac:dyDescent="0.2">
      <c r="A301" s="223">
        <v>2495</v>
      </c>
      <c r="B301" s="88" t="s">
        <v>161</v>
      </c>
      <c r="C301" s="172">
        <v>3141</v>
      </c>
      <c r="D301" s="212">
        <v>0</v>
      </c>
      <c r="E301" s="8">
        <v>0</v>
      </c>
      <c r="F301" s="8">
        <v>0</v>
      </c>
      <c r="G301" s="8">
        <v>0</v>
      </c>
      <c r="H301" s="5">
        <v>0</v>
      </c>
    </row>
    <row r="302" spans="1:8" x14ac:dyDescent="0.2">
      <c r="A302" s="223">
        <v>2495</v>
      </c>
      <c r="B302" s="88" t="s">
        <v>161</v>
      </c>
      <c r="C302" s="172">
        <v>3143</v>
      </c>
      <c r="D302" s="212">
        <v>0</v>
      </c>
      <c r="E302" s="8">
        <v>0</v>
      </c>
      <c r="F302" s="8">
        <v>0</v>
      </c>
      <c r="G302" s="8">
        <v>0</v>
      </c>
      <c r="H302" s="5">
        <v>0</v>
      </c>
    </row>
    <row r="303" spans="1:8" x14ac:dyDescent="0.2">
      <c r="A303" s="222">
        <f t="shared" ref="A303" si="82">A302</f>
        <v>2495</v>
      </c>
      <c r="B303" s="89" t="s">
        <v>162</v>
      </c>
      <c r="C303" s="171"/>
      <c r="D303" s="211">
        <v>594728</v>
      </c>
      <c r="E303" s="2">
        <v>201018</v>
      </c>
      <c r="F303" s="2">
        <v>5947</v>
      </c>
      <c r="G303" s="2">
        <v>74427</v>
      </c>
      <c r="H303" s="3">
        <v>876120</v>
      </c>
    </row>
    <row r="304" spans="1:8" x14ac:dyDescent="0.2">
      <c r="A304" s="223">
        <v>2305</v>
      </c>
      <c r="B304" s="88" t="s">
        <v>163</v>
      </c>
      <c r="C304" s="172">
        <v>3111</v>
      </c>
      <c r="D304" s="212">
        <v>62900</v>
      </c>
      <c r="E304" s="8">
        <v>21260</v>
      </c>
      <c r="F304" s="8">
        <v>629</v>
      </c>
      <c r="G304" s="8">
        <v>5586</v>
      </c>
      <c r="H304" s="5">
        <v>90375</v>
      </c>
    </row>
    <row r="305" spans="1:8" x14ac:dyDescent="0.2">
      <c r="A305" s="223">
        <v>2305</v>
      </c>
      <c r="B305" s="88" t="s">
        <v>163</v>
      </c>
      <c r="C305" s="172">
        <v>3117</v>
      </c>
      <c r="D305" s="212">
        <v>277694</v>
      </c>
      <c r="E305" s="8">
        <v>93861</v>
      </c>
      <c r="F305" s="8">
        <v>2777</v>
      </c>
      <c r="G305" s="8">
        <v>23736</v>
      </c>
      <c r="H305" s="5">
        <v>398068</v>
      </c>
    </row>
    <row r="306" spans="1:8" x14ac:dyDescent="0.2">
      <c r="A306" s="223">
        <v>2305</v>
      </c>
      <c r="B306" s="88" t="s">
        <v>163</v>
      </c>
      <c r="C306" s="172">
        <v>3141</v>
      </c>
      <c r="D306" s="212">
        <v>0</v>
      </c>
      <c r="E306" s="8">
        <v>0</v>
      </c>
      <c r="F306" s="8">
        <v>0</v>
      </c>
      <c r="G306" s="8">
        <v>0</v>
      </c>
      <c r="H306" s="5">
        <v>0</v>
      </c>
    </row>
    <row r="307" spans="1:8" x14ac:dyDescent="0.2">
      <c r="A307" s="223">
        <v>2305</v>
      </c>
      <c r="B307" s="88" t="s">
        <v>163</v>
      </c>
      <c r="C307" s="172">
        <v>3143</v>
      </c>
      <c r="D307" s="212">
        <v>0</v>
      </c>
      <c r="E307" s="8">
        <v>0</v>
      </c>
      <c r="F307" s="8">
        <v>0</v>
      </c>
      <c r="G307" s="8">
        <v>0</v>
      </c>
      <c r="H307" s="5">
        <v>0</v>
      </c>
    </row>
    <row r="308" spans="1:8" x14ac:dyDescent="0.2">
      <c r="A308" s="222">
        <f t="shared" ref="A308" si="83">A307</f>
        <v>2305</v>
      </c>
      <c r="B308" s="89" t="s">
        <v>164</v>
      </c>
      <c r="C308" s="171"/>
      <c r="D308" s="211">
        <v>340594</v>
      </c>
      <c r="E308" s="2">
        <v>115121</v>
      </c>
      <c r="F308" s="2">
        <v>3406</v>
      </c>
      <c r="G308" s="2">
        <v>29322</v>
      </c>
      <c r="H308" s="3">
        <v>488443</v>
      </c>
    </row>
    <row r="309" spans="1:8" x14ac:dyDescent="0.2">
      <c r="A309" s="223">
        <v>2498</v>
      </c>
      <c r="B309" s="88" t="s">
        <v>165</v>
      </c>
      <c r="C309" s="172">
        <v>3111</v>
      </c>
      <c r="D309" s="212">
        <v>94350</v>
      </c>
      <c r="E309" s="8">
        <v>31890</v>
      </c>
      <c r="F309" s="8">
        <v>944</v>
      </c>
      <c r="G309" s="8">
        <v>9044</v>
      </c>
      <c r="H309" s="5">
        <v>136228</v>
      </c>
    </row>
    <row r="310" spans="1:8" x14ac:dyDescent="0.2">
      <c r="A310" s="223">
        <v>2498</v>
      </c>
      <c r="B310" s="88" t="s">
        <v>165</v>
      </c>
      <c r="C310" s="172">
        <v>3113</v>
      </c>
      <c r="D310" s="212">
        <v>598728</v>
      </c>
      <c r="E310" s="8">
        <v>202370</v>
      </c>
      <c r="F310" s="8">
        <v>5987</v>
      </c>
      <c r="G310" s="8">
        <v>78688</v>
      </c>
      <c r="H310" s="5">
        <v>885773</v>
      </c>
    </row>
    <row r="311" spans="1:8" x14ac:dyDescent="0.2">
      <c r="A311" s="223">
        <v>2498</v>
      </c>
      <c r="B311" s="88" t="s">
        <v>165</v>
      </c>
      <c r="C311" s="172">
        <v>3141</v>
      </c>
      <c r="D311" s="212">
        <v>0</v>
      </c>
      <c r="E311" s="8">
        <v>0</v>
      </c>
      <c r="F311" s="8">
        <v>0</v>
      </c>
      <c r="G311" s="8">
        <v>0</v>
      </c>
      <c r="H311" s="5">
        <v>0</v>
      </c>
    </row>
    <row r="312" spans="1:8" x14ac:dyDescent="0.2">
      <c r="A312" s="223">
        <v>2498</v>
      </c>
      <c r="B312" s="88" t="s">
        <v>165</v>
      </c>
      <c r="C312" s="172">
        <v>3143</v>
      </c>
      <c r="D312" s="212">
        <v>0</v>
      </c>
      <c r="E312" s="8">
        <v>0</v>
      </c>
      <c r="F312" s="8">
        <v>0</v>
      </c>
      <c r="G312" s="8">
        <v>0</v>
      </c>
      <c r="H312" s="5">
        <v>0</v>
      </c>
    </row>
    <row r="313" spans="1:8" x14ac:dyDescent="0.2">
      <c r="A313" s="222">
        <f t="shared" ref="A313" si="84">A312</f>
        <v>2498</v>
      </c>
      <c r="B313" s="89" t="s">
        <v>166</v>
      </c>
      <c r="C313" s="171"/>
      <c r="D313" s="211">
        <v>693078</v>
      </c>
      <c r="E313" s="2">
        <v>234260</v>
      </c>
      <c r="F313" s="2">
        <v>6931</v>
      </c>
      <c r="G313" s="2">
        <v>87732</v>
      </c>
      <c r="H313" s="3">
        <v>1022001</v>
      </c>
    </row>
    <row r="314" spans="1:8" x14ac:dyDescent="0.2">
      <c r="A314" s="223">
        <v>2499</v>
      </c>
      <c r="B314" s="88" t="s">
        <v>167</v>
      </c>
      <c r="C314" s="172">
        <v>3111</v>
      </c>
      <c r="D314" s="212">
        <v>56610</v>
      </c>
      <c r="E314" s="8">
        <v>19134</v>
      </c>
      <c r="F314" s="8">
        <v>566</v>
      </c>
      <c r="G314" s="8">
        <v>6022</v>
      </c>
      <c r="H314" s="5">
        <v>82332</v>
      </c>
    </row>
    <row r="315" spans="1:8" x14ac:dyDescent="0.2">
      <c r="A315" s="223">
        <v>2499</v>
      </c>
      <c r="B315" s="88" t="s">
        <v>167</v>
      </c>
      <c r="C315" s="172">
        <v>3117</v>
      </c>
      <c r="D315" s="212">
        <v>221374</v>
      </c>
      <c r="E315" s="8">
        <v>74825</v>
      </c>
      <c r="F315" s="8">
        <v>2214</v>
      </c>
      <c r="G315" s="8">
        <v>14706</v>
      </c>
      <c r="H315" s="5">
        <v>313119</v>
      </c>
    </row>
    <row r="316" spans="1:8" x14ac:dyDescent="0.2">
      <c r="A316" s="223">
        <v>2499</v>
      </c>
      <c r="B316" s="88" t="s">
        <v>167</v>
      </c>
      <c r="C316" s="172">
        <v>3141</v>
      </c>
      <c r="D316" s="212">
        <v>0</v>
      </c>
      <c r="E316" s="8">
        <v>0</v>
      </c>
      <c r="F316" s="8">
        <v>0</v>
      </c>
      <c r="G316" s="8">
        <v>0</v>
      </c>
      <c r="H316" s="5">
        <v>0</v>
      </c>
    </row>
    <row r="317" spans="1:8" x14ac:dyDescent="0.2">
      <c r="A317" s="223">
        <v>2499</v>
      </c>
      <c r="B317" s="88" t="s">
        <v>167</v>
      </c>
      <c r="C317" s="172">
        <v>3143</v>
      </c>
      <c r="D317" s="212">
        <v>0</v>
      </c>
      <c r="E317" s="8">
        <v>0</v>
      </c>
      <c r="F317" s="8">
        <v>0</v>
      </c>
      <c r="G317" s="8">
        <v>0</v>
      </c>
      <c r="H317" s="5">
        <v>0</v>
      </c>
    </row>
    <row r="318" spans="1:8" x14ac:dyDescent="0.2">
      <c r="A318" s="222">
        <f t="shared" ref="A318" si="85">A317</f>
        <v>2499</v>
      </c>
      <c r="B318" s="89" t="s">
        <v>168</v>
      </c>
      <c r="C318" s="171"/>
      <c r="D318" s="211">
        <v>277984</v>
      </c>
      <c r="E318" s="2">
        <v>93959</v>
      </c>
      <c r="F318" s="2">
        <v>2780</v>
      </c>
      <c r="G318" s="2">
        <v>20728</v>
      </c>
      <c r="H318" s="3">
        <v>395451</v>
      </c>
    </row>
    <row r="319" spans="1:8" x14ac:dyDescent="0.2">
      <c r="A319" s="224">
        <v>2331</v>
      </c>
      <c r="B319" s="88" t="s">
        <v>219</v>
      </c>
      <c r="C319" s="172">
        <v>3111</v>
      </c>
      <c r="D319" s="212">
        <v>104791</v>
      </c>
      <c r="E319" s="8">
        <v>35419</v>
      </c>
      <c r="F319" s="8">
        <v>1048</v>
      </c>
      <c r="G319" s="8">
        <v>3724</v>
      </c>
      <c r="H319" s="5">
        <v>144982</v>
      </c>
    </row>
    <row r="320" spans="1:8" x14ac:dyDescent="0.2">
      <c r="A320" s="224">
        <v>2331</v>
      </c>
      <c r="B320" s="88" t="s">
        <v>219</v>
      </c>
      <c r="C320" s="172">
        <v>3141</v>
      </c>
      <c r="D320" s="212">
        <v>0</v>
      </c>
      <c r="E320" s="8">
        <v>0</v>
      </c>
      <c r="F320" s="8">
        <v>0</v>
      </c>
      <c r="G320" s="8">
        <v>0</v>
      </c>
      <c r="H320" s="5">
        <v>0</v>
      </c>
    </row>
    <row r="321" spans="1:8" x14ac:dyDescent="0.2">
      <c r="A321" s="222">
        <v>2331</v>
      </c>
      <c r="B321" s="89" t="s">
        <v>220</v>
      </c>
      <c r="C321" s="171"/>
      <c r="D321" s="211">
        <v>104791</v>
      </c>
      <c r="E321" s="2">
        <v>35419</v>
      </c>
      <c r="F321" s="2">
        <v>1048</v>
      </c>
      <c r="G321" s="2">
        <v>3724</v>
      </c>
      <c r="H321" s="3">
        <v>144982</v>
      </c>
    </row>
    <row r="322" spans="1:8" x14ac:dyDescent="0.2">
      <c r="A322" s="224">
        <v>2332</v>
      </c>
      <c r="B322" s="88" t="s">
        <v>226</v>
      </c>
      <c r="C322" s="172">
        <v>3111</v>
      </c>
      <c r="D322" s="212">
        <v>157187</v>
      </c>
      <c r="E322" s="8">
        <v>53129</v>
      </c>
      <c r="F322" s="8">
        <v>1572</v>
      </c>
      <c r="G322" s="8">
        <v>10581</v>
      </c>
      <c r="H322" s="5">
        <v>222469</v>
      </c>
    </row>
    <row r="323" spans="1:8" x14ac:dyDescent="0.2">
      <c r="A323" s="224">
        <v>2332</v>
      </c>
      <c r="B323" s="88" t="s">
        <v>224</v>
      </c>
      <c r="C323" s="172">
        <v>3141</v>
      </c>
      <c r="D323" s="212">
        <v>0</v>
      </c>
      <c r="E323" s="8">
        <v>0</v>
      </c>
      <c r="F323" s="8">
        <v>0</v>
      </c>
      <c r="G323" s="8">
        <v>0</v>
      </c>
      <c r="H323" s="5">
        <v>0</v>
      </c>
    </row>
    <row r="324" spans="1:8" ht="13.5" thickBot="1" x14ac:dyDescent="0.25">
      <c r="A324" s="225">
        <v>2332</v>
      </c>
      <c r="B324" s="164" t="s">
        <v>222</v>
      </c>
      <c r="C324" s="173"/>
      <c r="D324" s="213">
        <v>157187</v>
      </c>
      <c r="E324" s="160">
        <v>53129</v>
      </c>
      <c r="F324" s="160">
        <v>1572</v>
      </c>
      <c r="G324" s="160">
        <v>10581</v>
      </c>
      <c r="H324" s="161">
        <v>222469</v>
      </c>
    </row>
    <row r="325" spans="1:8" ht="13.5" thickBot="1" x14ac:dyDescent="0.25">
      <c r="A325" s="226"/>
      <c r="B325" s="163" t="s">
        <v>209</v>
      </c>
      <c r="C325" s="174"/>
      <c r="D325" s="214">
        <v>38281936</v>
      </c>
      <c r="E325" s="157">
        <v>12939292</v>
      </c>
      <c r="F325" s="157">
        <v>382823</v>
      </c>
      <c r="G325" s="157">
        <v>5025383</v>
      </c>
      <c r="H325" s="158">
        <v>56629434</v>
      </c>
    </row>
    <row r="326" spans="1:8" x14ac:dyDescent="0.2">
      <c r="A326" s="227">
        <v>2323</v>
      </c>
      <c r="B326" s="165" t="s">
        <v>169</v>
      </c>
      <c r="C326" s="175">
        <v>3141</v>
      </c>
      <c r="D326" s="215">
        <v>0</v>
      </c>
      <c r="E326" s="166">
        <v>0</v>
      </c>
      <c r="F326" s="166">
        <v>0</v>
      </c>
      <c r="G326" s="166">
        <v>0</v>
      </c>
      <c r="H326" s="167">
        <v>0</v>
      </c>
    </row>
    <row r="327" spans="1:8" x14ac:dyDescent="0.2">
      <c r="A327" s="228">
        <v>2323</v>
      </c>
      <c r="B327" s="93" t="s">
        <v>170</v>
      </c>
      <c r="C327" s="176"/>
      <c r="D327" s="211">
        <v>0</v>
      </c>
      <c r="E327" s="2">
        <v>0</v>
      </c>
      <c r="F327" s="2">
        <v>0</v>
      </c>
      <c r="G327" s="2">
        <v>0</v>
      </c>
      <c r="H327" s="3">
        <v>0</v>
      </c>
    </row>
    <row r="328" spans="1:8" x14ac:dyDescent="0.2">
      <c r="A328" s="229">
        <v>2314</v>
      </c>
      <c r="B328" s="92" t="s">
        <v>171</v>
      </c>
      <c r="C328" s="177">
        <v>3114</v>
      </c>
      <c r="D328" s="212">
        <v>378099</v>
      </c>
      <c r="E328" s="8">
        <v>127797</v>
      </c>
      <c r="F328" s="8">
        <v>3781</v>
      </c>
      <c r="G328" s="8">
        <v>36502</v>
      </c>
      <c r="H328" s="11">
        <v>546179</v>
      </c>
    </row>
    <row r="329" spans="1:8" x14ac:dyDescent="0.2">
      <c r="A329" s="229">
        <v>2314</v>
      </c>
      <c r="B329" s="92" t="s">
        <v>171</v>
      </c>
      <c r="C329" s="177">
        <v>3143</v>
      </c>
      <c r="D329" s="212">
        <v>0</v>
      </c>
      <c r="E329" s="8">
        <v>0</v>
      </c>
      <c r="F329" s="8">
        <v>0</v>
      </c>
      <c r="G329" s="8">
        <v>0</v>
      </c>
      <c r="H329" s="11">
        <v>0</v>
      </c>
    </row>
    <row r="330" spans="1:8" x14ac:dyDescent="0.2">
      <c r="A330" s="228">
        <v>2314</v>
      </c>
      <c r="B330" s="93" t="s">
        <v>172</v>
      </c>
      <c r="C330" s="176"/>
      <c r="D330" s="211">
        <v>378099</v>
      </c>
      <c r="E330" s="2">
        <v>127797</v>
      </c>
      <c r="F330" s="2">
        <v>3781</v>
      </c>
      <c r="G330" s="2">
        <v>36502</v>
      </c>
      <c r="H330" s="3">
        <v>546179</v>
      </c>
    </row>
    <row r="331" spans="1:8" x14ac:dyDescent="0.2">
      <c r="A331" s="229">
        <v>2448</v>
      </c>
      <c r="B331" s="92" t="s">
        <v>173</v>
      </c>
      <c r="C331" s="177">
        <v>3111</v>
      </c>
      <c r="D331" s="212">
        <v>314500</v>
      </c>
      <c r="E331" s="8">
        <v>106301</v>
      </c>
      <c r="F331" s="8">
        <v>3145</v>
      </c>
      <c r="G331" s="8">
        <v>30058</v>
      </c>
      <c r="H331" s="11">
        <v>454004</v>
      </c>
    </row>
    <row r="332" spans="1:8" x14ac:dyDescent="0.2">
      <c r="A332" s="229">
        <v>2448</v>
      </c>
      <c r="B332" s="92" t="s">
        <v>173</v>
      </c>
      <c r="C332" s="177">
        <v>3113</v>
      </c>
      <c r="D332" s="212">
        <v>1512867</v>
      </c>
      <c r="E332" s="8">
        <v>511349</v>
      </c>
      <c r="F332" s="8">
        <v>15128</v>
      </c>
      <c r="G332" s="8">
        <v>296740</v>
      </c>
      <c r="H332" s="11">
        <v>2336084</v>
      </c>
    </row>
    <row r="333" spans="1:8" x14ac:dyDescent="0.2">
      <c r="A333" s="229">
        <v>2448</v>
      </c>
      <c r="B333" s="92" t="s">
        <v>173</v>
      </c>
      <c r="C333" s="177">
        <v>3141</v>
      </c>
      <c r="D333" s="212">
        <v>0</v>
      </c>
      <c r="E333" s="8">
        <v>0</v>
      </c>
      <c r="F333" s="8">
        <v>0</v>
      </c>
      <c r="G333" s="8">
        <v>0</v>
      </c>
      <c r="H333" s="11">
        <v>0</v>
      </c>
    </row>
    <row r="334" spans="1:8" x14ac:dyDescent="0.2">
      <c r="A334" s="229">
        <v>2448</v>
      </c>
      <c r="B334" s="92" t="s">
        <v>173</v>
      </c>
      <c r="C334" s="177">
        <v>3143</v>
      </c>
      <c r="D334" s="212">
        <v>0</v>
      </c>
      <c r="E334" s="8">
        <v>0</v>
      </c>
      <c r="F334" s="8">
        <v>0</v>
      </c>
      <c r="G334" s="8">
        <v>0</v>
      </c>
      <c r="H334" s="11">
        <v>0</v>
      </c>
    </row>
    <row r="335" spans="1:8" x14ac:dyDescent="0.2">
      <c r="A335" s="229">
        <v>2448</v>
      </c>
      <c r="B335" s="92" t="s">
        <v>173</v>
      </c>
      <c r="C335" s="177">
        <v>3231</v>
      </c>
      <c r="D335" s="212">
        <v>124050</v>
      </c>
      <c r="E335" s="8">
        <v>41929</v>
      </c>
      <c r="F335" s="8">
        <v>1241</v>
      </c>
      <c r="G335" s="8">
        <v>9735</v>
      </c>
      <c r="H335" s="11">
        <v>176955</v>
      </c>
    </row>
    <row r="336" spans="1:8" x14ac:dyDescent="0.2">
      <c r="A336" s="229">
        <v>2448</v>
      </c>
      <c r="B336" s="92" t="s">
        <v>173</v>
      </c>
      <c r="C336" s="177">
        <v>3233</v>
      </c>
      <c r="D336" s="212">
        <v>0</v>
      </c>
      <c r="E336" s="8">
        <v>0</v>
      </c>
      <c r="F336" s="8">
        <v>0</v>
      </c>
      <c r="G336" s="8">
        <v>0</v>
      </c>
      <c r="H336" s="11">
        <v>0</v>
      </c>
    </row>
    <row r="337" spans="1:8" x14ac:dyDescent="0.2">
      <c r="A337" s="228">
        <v>2448</v>
      </c>
      <c r="B337" s="93" t="s">
        <v>174</v>
      </c>
      <c r="C337" s="176"/>
      <c r="D337" s="211">
        <v>1951417</v>
      </c>
      <c r="E337" s="2">
        <v>659579</v>
      </c>
      <c r="F337" s="2">
        <v>19514</v>
      </c>
      <c r="G337" s="2">
        <v>336533</v>
      </c>
      <c r="H337" s="3">
        <v>2967043</v>
      </c>
    </row>
    <row r="338" spans="1:8" x14ac:dyDescent="0.2">
      <c r="A338" s="229">
        <v>2450</v>
      </c>
      <c r="B338" s="92" t="s">
        <v>175</v>
      </c>
      <c r="C338" s="177">
        <v>3111</v>
      </c>
      <c r="D338" s="212">
        <v>28305</v>
      </c>
      <c r="E338" s="8">
        <v>9567</v>
      </c>
      <c r="F338" s="8">
        <v>283</v>
      </c>
      <c r="G338" s="8">
        <v>3362</v>
      </c>
      <c r="H338" s="11">
        <v>41517</v>
      </c>
    </row>
    <row r="339" spans="1:8" x14ac:dyDescent="0.2">
      <c r="A339" s="229">
        <v>2450</v>
      </c>
      <c r="B339" s="92" t="s">
        <v>175</v>
      </c>
      <c r="C339" s="177">
        <v>3117</v>
      </c>
      <c r="D339" s="212">
        <v>96009</v>
      </c>
      <c r="E339" s="8">
        <v>32451</v>
      </c>
      <c r="F339" s="8">
        <v>960</v>
      </c>
      <c r="G339" s="8">
        <v>7434</v>
      </c>
      <c r="H339" s="11">
        <v>136854</v>
      </c>
    </row>
    <row r="340" spans="1:8" x14ac:dyDescent="0.2">
      <c r="A340" s="229">
        <v>2450</v>
      </c>
      <c r="B340" s="92" t="s">
        <v>175</v>
      </c>
      <c r="C340" s="177">
        <v>3141</v>
      </c>
      <c r="D340" s="212">
        <v>0</v>
      </c>
      <c r="E340" s="8">
        <v>0</v>
      </c>
      <c r="F340" s="8">
        <v>0</v>
      </c>
      <c r="G340" s="8">
        <v>0</v>
      </c>
      <c r="H340" s="11">
        <v>0</v>
      </c>
    </row>
    <row r="341" spans="1:8" x14ac:dyDescent="0.2">
      <c r="A341" s="229">
        <v>2450</v>
      </c>
      <c r="B341" s="92" t="s">
        <v>175</v>
      </c>
      <c r="C341" s="177">
        <v>3143</v>
      </c>
      <c r="D341" s="212">
        <v>0</v>
      </c>
      <c r="E341" s="8">
        <v>0</v>
      </c>
      <c r="F341" s="8">
        <v>0</v>
      </c>
      <c r="G341" s="8">
        <v>0</v>
      </c>
      <c r="H341" s="11">
        <v>0</v>
      </c>
    </row>
    <row r="342" spans="1:8" x14ac:dyDescent="0.2">
      <c r="A342" s="228">
        <v>2450</v>
      </c>
      <c r="B342" s="93" t="s">
        <v>176</v>
      </c>
      <c r="C342" s="176"/>
      <c r="D342" s="211">
        <v>124314</v>
      </c>
      <c r="E342" s="2">
        <v>42018</v>
      </c>
      <c r="F342" s="2">
        <v>1243</v>
      </c>
      <c r="G342" s="2">
        <v>10796</v>
      </c>
      <c r="H342" s="3">
        <v>178371</v>
      </c>
    </row>
    <row r="343" spans="1:8" x14ac:dyDescent="0.2">
      <c r="A343" s="229">
        <v>2451</v>
      </c>
      <c r="B343" s="92" t="s">
        <v>177</v>
      </c>
      <c r="C343" s="177">
        <v>3111</v>
      </c>
      <c r="D343" s="212">
        <v>31450</v>
      </c>
      <c r="E343" s="8">
        <v>10630</v>
      </c>
      <c r="F343" s="8">
        <v>315</v>
      </c>
      <c r="G343" s="8">
        <v>3059</v>
      </c>
      <c r="H343" s="11">
        <v>45454</v>
      </c>
    </row>
    <row r="344" spans="1:8" x14ac:dyDescent="0.2">
      <c r="A344" s="229">
        <v>2451</v>
      </c>
      <c r="B344" s="92" t="s">
        <v>177</v>
      </c>
      <c r="C344" s="177">
        <v>3117</v>
      </c>
      <c r="D344" s="212">
        <v>198469</v>
      </c>
      <c r="E344" s="8">
        <v>67083</v>
      </c>
      <c r="F344" s="8">
        <v>1984</v>
      </c>
      <c r="G344" s="8">
        <v>12900</v>
      </c>
      <c r="H344" s="11">
        <v>280436</v>
      </c>
    </row>
    <row r="345" spans="1:8" x14ac:dyDescent="0.2">
      <c r="A345" s="229">
        <v>2451</v>
      </c>
      <c r="B345" s="92" t="s">
        <v>177</v>
      </c>
      <c r="C345" s="177">
        <v>3141</v>
      </c>
      <c r="D345" s="212">
        <v>0</v>
      </c>
      <c r="E345" s="8">
        <v>0</v>
      </c>
      <c r="F345" s="8">
        <v>0</v>
      </c>
      <c r="G345" s="8">
        <v>0</v>
      </c>
      <c r="H345" s="11">
        <v>0</v>
      </c>
    </row>
    <row r="346" spans="1:8" x14ac:dyDescent="0.2">
      <c r="A346" s="229">
        <v>2451</v>
      </c>
      <c r="B346" s="92" t="s">
        <v>177</v>
      </c>
      <c r="C346" s="177">
        <v>3143</v>
      </c>
      <c r="D346" s="212">
        <v>0</v>
      </c>
      <c r="E346" s="8">
        <v>0</v>
      </c>
      <c r="F346" s="8">
        <v>0</v>
      </c>
      <c r="G346" s="8">
        <v>0</v>
      </c>
      <c r="H346" s="11">
        <v>0</v>
      </c>
    </row>
    <row r="347" spans="1:8" x14ac:dyDescent="0.2">
      <c r="A347" s="228">
        <v>2451</v>
      </c>
      <c r="B347" s="93" t="s">
        <v>178</v>
      </c>
      <c r="C347" s="176"/>
      <c r="D347" s="211">
        <v>229919</v>
      </c>
      <c r="E347" s="2">
        <v>77713</v>
      </c>
      <c r="F347" s="2">
        <v>2299</v>
      </c>
      <c r="G347" s="2">
        <v>15959</v>
      </c>
      <c r="H347" s="3">
        <v>325890</v>
      </c>
    </row>
    <row r="348" spans="1:8" x14ac:dyDescent="0.2">
      <c r="A348" s="229">
        <v>2453</v>
      </c>
      <c r="B348" s="92" t="s">
        <v>179</v>
      </c>
      <c r="C348" s="177">
        <v>3111</v>
      </c>
      <c r="D348" s="212">
        <v>62900</v>
      </c>
      <c r="E348" s="8">
        <v>21260</v>
      </c>
      <c r="F348" s="8">
        <v>629</v>
      </c>
      <c r="G348" s="8">
        <v>6384</v>
      </c>
      <c r="H348" s="11">
        <v>91173</v>
      </c>
    </row>
    <row r="349" spans="1:8" x14ac:dyDescent="0.2">
      <c r="A349" s="229">
        <v>2453</v>
      </c>
      <c r="B349" s="92" t="s">
        <v>179</v>
      </c>
      <c r="C349" s="177">
        <v>3117</v>
      </c>
      <c r="D349" s="212">
        <v>263565</v>
      </c>
      <c r="E349" s="8">
        <v>89085</v>
      </c>
      <c r="F349" s="8">
        <v>2636</v>
      </c>
      <c r="G349" s="8">
        <v>24510</v>
      </c>
      <c r="H349" s="11">
        <v>379796</v>
      </c>
    </row>
    <row r="350" spans="1:8" x14ac:dyDescent="0.2">
      <c r="A350" s="229">
        <v>2453</v>
      </c>
      <c r="B350" s="92" t="s">
        <v>179</v>
      </c>
      <c r="C350" s="177">
        <v>3141</v>
      </c>
      <c r="D350" s="212">
        <v>0</v>
      </c>
      <c r="E350" s="8">
        <v>0</v>
      </c>
      <c r="F350" s="8">
        <v>0</v>
      </c>
      <c r="G350" s="8">
        <v>0</v>
      </c>
      <c r="H350" s="11">
        <v>0</v>
      </c>
    </row>
    <row r="351" spans="1:8" x14ac:dyDescent="0.2">
      <c r="A351" s="229">
        <v>2453</v>
      </c>
      <c r="B351" s="92" t="s">
        <v>179</v>
      </c>
      <c r="C351" s="177">
        <v>3143</v>
      </c>
      <c r="D351" s="212">
        <v>0</v>
      </c>
      <c r="E351" s="8">
        <v>0</v>
      </c>
      <c r="F351" s="8">
        <v>0</v>
      </c>
      <c r="G351" s="8">
        <v>0</v>
      </c>
      <c r="H351" s="11">
        <v>0</v>
      </c>
    </row>
    <row r="352" spans="1:8" x14ac:dyDescent="0.2">
      <c r="A352" s="228">
        <v>2453</v>
      </c>
      <c r="B352" s="93" t="s">
        <v>180</v>
      </c>
      <c r="C352" s="176"/>
      <c r="D352" s="211">
        <v>326465</v>
      </c>
      <c r="E352" s="2">
        <v>110345</v>
      </c>
      <c r="F352" s="2">
        <v>3265</v>
      </c>
      <c r="G352" s="2">
        <v>30894</v>
      </c>
      <c r="H352" s="3">
        <v>470969</v>
      </c>
    </row>
    <row r="353" spans="1:8" x14ac:dyDescent="0.2">
      <c r="A353" s="229">
        <v>2320</v>
      </c>
      <c r="B353" s="92" t="s">
        <v>181</v>
      </c>
      <c r="C353" s="177">
        <v>3111</v>
      </c>
      <c r="D353" s="212">
        <v>56610</v>
      </c>
      <c r="E353" s="8">
        <v>19134</v>
      </c>
      <c r="F353" s="8">
        <v>566</v>
      </c>
      <c r="G353" s="8">
        <v>5187</v>
      </c>
      <c r="H353" s="11">
        <v>81497</v>
      </c>
    </row>
    <row r="354" spans="1:8" x14ac:dyDescent="0.2">
      <c r="A354" s="229">
        <v>2320</v>
      </c>
      <c r="B354" s="92" t="s">
        <v>181</v>
      </c>
      <c r="C354" s="177">
        <v>3117</v>
      </c>
      <c r="D354" s="212">
        <v>203893</v>
      </c>
      <c r="E354" s="8">
        <v>68916</v>
      </c>
      <c r="F354" s="8">
        <v>2039</v>
      </c>
      <c r="G354" s="8">
        <v>11610</v>
      </c>
      <c r="H354" s="11">
        <v>286458</v>
      </c>
    </row>
    <row r="355" spans="1:8" x14ac:dyDescent="0.2">
      <c r="A355" s="229">
        <v>2320</v>
      </c>
      <c r="B355" s="92" t="s">
        <v>181</v>
      </c>
      <c r="C355" s="177">
        <v>3141</v>
      </c>
      <c r="D355" s="212">
        <v>0</v>
      </c>
      <c r="E355" s="8">
        <v>0</v>
      </c>
      <c r="F355" s="8">
        <v>0</v>
      </c>
      <c r="G355" s="8">
        <v>0</v>
      </c>
      <c r="H355" s="11">
        <v>0</v>
      </c>
    </row>
    <row r="356" spans="1:8" x14ac:dyDescent="0.2">
      <c r="A356" s="229">
        <v>2320</v>
      </c>
      <c r="B356" s="92" t="s">
        <v>181</v>
      </c>
      <c r="C356" s="177">
        <v>3143</v>
      </c>
      <c r="D356" s="212">
        <v>0</v>
      </c>
      <c r="E356" s="8">
        <v>0</v>
      </c>
      <c r="F356" s="8">
        <v>0</v>
      </c>
      <c r="G356" s="8">
        <v>0</v>
      </c>
      <c r="H356" s="11">
        <v>0</v>
      </c>
    </row>
    <row r="357" spans="1:8" x14ac:dyDescent="0.2">
      <c r="A357" s="228">
        <v>2320</v>
      </c>
      <c r="B357" s="93" t="s">
        <v>182</v>
      </c>
      <c r="C357" s="176"/>
      <c r="D357" s="211">
        <v>260503</v>
      </c>
      <c r="E357" s="2">
        <v>88050</v>
      </c>
      <c r="F357" s="2">
        <v>2605</v>
      </c>
      <c r="G357" s="2">
        <v>16797</v>
      </c>
      <c r="H357" s="3">
        <v>367955</v>
      </c>
    </row>
    <row r="358" spans="1:8" x14ac:dyDescent="0.2">
      <c r="A358" s="229">
        <v>2455</v>
      </c>
      <c r="B358" s="92" t="s">
        <v>183</v>
      </c>
      <c r="C358" s="177">
        <v>3111</v>
      </c>
      <c r="D358" s="212">
        <v>31450</v>
      </c>
      <c r="E358" s="8">
        <v>10630</v>
      </c>
      <c r="F358" s="8">
        <v>315</v>
      </c>
      <c r="G358" s="8">
        <v>2926</v>
      </c>
      <c r="H358" s="11">
        <v>45321</v>
      </c>
    </row>
    <row r="359" spans="1:8" x14ac:dyDescent="0.2">
      <c r="A359" s="229">
        <v>2455</v>
      </c>
      <c r="B359" s="92" t="s">
        <v>183</v>
      </c>
      <c r="C359" s="177">
        <v>3117</v>
      </c>
      <c r="D359" s="212">
        <v>131169</v>
      </c>
      <c r="E359" s="8">
        <v>44335</v>
      </c>
      <c r="F359" s="8">
        <v>1311</v>
      </c>
      <c r="G359" s="8">
        <v>8772</v>
      </c>
      <c r="H359" s="11">
        <v>185587</v>
      </c>
    </row>
    <row r="360" spans="1:8" x14ac:dyDescent="0.2">
      <c r="A360" s="229">
        <v>2455</v>
      </c>
      <c r="B360" s="92" t="s">
        <v>183</v>
      </c>
      <c r="C360" s="177">
        <v>3141</v>
      </c>
      <c r="D360" s="212">
        <v>0</v>
      </c>
      <c r="E360" s="8">
        <v>0</v>
      </c>
      <c r="F360" s="8">
        <v>0</v>
      </c>
      <c r="G360" s="8">
        <v>0</v>
      </c>
      <c r="H360" s="11">
        <v>0</v>
      </c>
    </row>
    <row r="361" spans="1:8" x14ac:dyDescent="0.2">
      <c r="A361" s="229">
        <v>2455</v>
      </c>
      <c r="B361" s="92" t="s">
        <v>183</v>
      </c>
      <c r="C361" s="177">
        <v>3143</v>
      </c>
      <c r="D361" s="212">
        <v>0</v>
      </c>
      <c r="E361" s="8">
        <v>0</v>
      </c>
      <c r="F361" s="8">
        <v>0</v>
      </c>
      <c r="G361" s="8">
        <v>0</v>
      </c>
      <c r="H361" s="11">
        <v>0</v>
      </c>
    </row>
    <row r="362" spans="1:8" x14ac:dyDescent="0.2">
      <c r="A362" s="228">
        <v>2455</v>
      </c>
      <c r="B362" s="93" t="s">
        <v>184</v>
      </c>
      <c r="C362" s="176"/>
      <c r="D362" s="211">
        <v>162619</v>
      </c>
      <c r="E362" s="2">
        <v>54965</v>
      </c>
      <c r="F362" s="2">
        <v>1626</v>
      </c>
      <c r="G362" s="2">
        <v>11698</v>
      </c>
      <c r="H362" s="3">
        <v>230908</v>
      </c>
    </row>
    <row r="363" spans="1:8" x14ac:dyDescent="0.2">
      <c r="A363" s="229">
        <v>2456</v>
      </c>
      <c r="B363" s="92" t="s">
        <v>185</v>
      </c>
      <c r="C363" s="177">
        <v>3111</v>
      </c>
      <c r="D363" s="212">
        <v>169830</v>
      </c>
      <c r="E363" s="8">
        <v>57403</v>
      </c>
      <c r="F363" s="8">
        <v>1698</v>
      </c>
      <c r="G363" s="8">
        <v>13965</v>
      </c>
      <c r="H363" s="11">
        <v>242896</v>
      </c>
    </row>
    <row r="364" spans="1:8" x14ac:dyDescent="0.2">
      <c r="A364" s="229">
        <v>2456</v>
      </c>
      <c r="B364" s="92" t="s">
        <v>185</v>
      </c>
      <c r="C364" s="177">
        <v>3113</v>
      </c>
      <c r="D364" s="212">
        <v>773596</v>
      </c>
      <c r="E364" s="8">
        <v>261475</v>
      </c>
      <c r="F364" s="8">
        <v>7736</v>
      </c>
      <c r="G364" s="8">
        <v>110594</v>
      </c>
      <c r="H364" s="11">
        <v>1153401</v>
      </c>
    </row>
    <row r="365" spans="1:8" x14ac:dyDescent="0.2">
      <c r="A365" s="229">
        <v>2456</v>
      </c>
      <c r="B365" s="92" t="s">
        <v>185</v>
      </c>
      <c r="C365" s="177">
        <v>3141</v>
      </c>
      <c r="D365" s="212">
        <v>0</v>
      </c>
      <c r="E365" s="8">
        <v>0</v>
      </c>
      <c r="F365" s="8">
        <v>0</v>
      </c>
      <c r="G365" s="8">
        <v>0</v>
      </c>
      <c r="H365" s="11">
        <v>0</v>
      </c>
    </row>
    <row r="366" spans="1:8" x14ac:dyDescent="0.2">
      <c r="A366" s="229">
        <v>2456</v>
      </c>
      <c r="B366" s="92" t="s">
        <v>185</v>
      </c>
      <c r="C366" s="177">
        <v>3143</v>
      </c>
      <c r="D366" s="212">
        <v>0</v>
      </c>
      <c r="E366" s="8">
        <v>0</v>
      </c>
      <c r="F366" s="8">
        <v>0</v>
      </c>
      <c r="G366" s="8">
        <v>0</v>
      </c>
      <c r="H366" s="11">
        <v>0</v>
      </c>
    </row>
    <row r="367" spans="1:8" x14ac:dyDescent="0.2">
      <c r="A367" s="228">
        <v>2456</v>
      </c>
      <c r="B367" s="93" t="s">
        <v>186</v>
      </c>
      <c r="C367" s="176"/>
      <c r="D367" s="211">
        <v>943426</v>
      </c>
      <c r="E367" s="2">
        <v>318878</v>
      </c>
      <c r="F367" s="2">
        <v>9434</v>
      </c>
      <c r="G367" s="2">
        <v>124559</v>
      </c>
      <c r="H367" s="3">
        <v>1396297</v>
      </c>
    </row>
    <row r="368" spans="1:8" x14ac:dyDescent="0.2">
      <c r="A368" s="229">
        <v>2462</v>
      </c>
      <c r="B368" s="92" t="s">
        <v>187</v>
      </c>
      <c r="C368" s="177">
        <v>3111</v>
      </c>
      <c r="D368" s="212">
        <v>31450</v>
      </c>
      <c r="E368" s="8">
        <v>10630</v>
      </c>
      <c r="F368" s="8">
        <v>315</v>
      </c>
      <c r="G368" s="8">
        <v>2793</v>
      </c>
      <c r="H368" s="11">
        <v>45188</v>
      </c>
    </row>
    <row r="369" spans="1:8" x14ac:dyDescent="0.2">
      <c r="A369" s="229">
        <v>2462</v>
      </c>
      <c r="B369" s="92" t="s">
        <v>187</v>
      </c>
      <c r="C369" s="177">
        <v>3117</v>
      </c>
      <c r="D369" s="212">
        <v>130872</v>
      </c>
      <c r="E369" s="8">
        <v>44235</v>
      </c>
      <c r="F369" s="8">
        <v>1308</v>
      </c>
      <c r="G369" s="8">
        <v>11868</v>
      </c>
      <c r="H369" s="11">
        <v>188283</v>
      </c>
    </row>
    <row r="370" spans="1:8" x14ac:dyDescent="0.2">
      <c r="A370" s="229">
        <v>2462</v>
      </c>
      <c r="B370" s="92" t="s">
        <v>187</v>
      </c>
      <c r="C370" s="177">
        <v>3141</v>
      </c>
      <c r="D370" s="212">
        <v>0</v>
      </c>
      <c r="E370" s="8">
        <v>0</v>
      </c>
      <c r="F370" s="8">
        <v>0</v>
      </c>
      <c r="G370" s="8">
        <v>0</v>
      </c>
      <c r="H370" s="11">
        <v>0</v>
      </c>
    </row>
    <row r="371" spans="1:8" x14ac:dyDescent="0.2">
      <c r="A371" s="229">
        <v>2462</v>
      </c>
      <c r="B371" s="92" t="s">
        <v>187</v>
      </c>
      <c r="C371" s="177">
        <v>3143</v>
      </c>
      <c r="D371" s="212">
        <v>0</v>
      </c>
      <c r="E371" s="8">
        <v>0</v>
      </c>
      <c r="F371" s="8">
        <v>0</v>
      </c>
      <c r="G371" s="8">
        <v>0</v>
      </c>
      <c r="H371" s="11">
        <v>0</v>
      </c>
    </row>
    <row r="372" spans="1:8" x14ac:dyDescent="0.2">
      <c r="A372" s="228">
        <v>2462</v>
      </c>
      <c r="B372" s="93" t="s">
        <v>188</v>
      </c>
      <c r="C372" s="176"/>
      <c r="D372" s="211">
        <v>162322</v>
      </c>
      <c r="E372" s="2">
        <v>54865</v>
      </c>
      <c r="F372" s="2">
        <v>1623</v>
      </c>
      <c r="G372" s="2">
        <v>14661</v>
      </c>
      <c r="H372" s="3">
        <v>233471</v>
      </c>
    </row>
    <row r="373" spans="1:8" x14ac:dyDescent="0.2">
      <c r="A373" s="229">
        <v>2464</v>
      </c>
      <c r="B373" s="92" t="s">
        <v>189</v>
      </c>
      <c r="C373" s="177">
        <v>3111</v>
      </c>
      <c r="D373" s="212">
        <v>28305</v>
      </c>
      <c r="E373" s="8">
        <v>9567</v>
      </c>
      <c r="F373" s="8">
        <v>283</v>
      </c>
      <c r="G373" s="8">
        <v>3628</v>
      </c>
      <c r="H373" s="11">
        <v>41783</v>
      </c>
    </row>
    <row r="374" spans="1:8" x14ac:dyDescent="0.2">
      <c r="A374" s="229">
        <v>2464</v>
      </c>
      <c r="B374" s="92" t="s">
        <v>189</v>
      </c>
      <c r="C374" s="177">
        <v>3117</v>
      </c>
      <c r="D374" s="212">
        <v>59340</v>
      </c>
      <c r="E374" s="8">
        <v>20057</v>
      </c>
      <c r="F374" s="8">
        <v>593</v>
      </c>
      <c r="G374" s="8">
        <v>1806</v>
      </c>
      <c r="H374" s="11">
        <v>81796</v>
      </c>
    </row>
    <row r="375" spans="1:8" x14ac:dyDescent="0.2">
      <c r="A375" s="229">
        <v>2464</v>
      </c>
      <c r="B375" s="92" t="s">
        <v>189</v>
      </c>
      <c r="C375" s="177">
        <v>3141</v>
      </c>
      <c r="D375" s="212">
        <v>0</v>
      </c>
      <c r="E375" s="8">
        <v>0</v>
      </c>
      <c r="F375" s="8">
        <v>0</v>
      </c>
      <c r="G375" s="8">
        <v>0</v>
      </c>
      <c r="H375" s="11">
        <v>0</v>
      </c>
    </row>
    <row r="376" spans="1:8" x14ac:dyDescent="0.2">
      <c r="A376" s="229">
        <v>2464</v>
      </c>
      <c r="B376" s="92" t="s">
        <v>189</v>
      </c>
      <c r="C376" s="177">
        <v>3143</v>
      </c>
      <c r="D376" s="212">
        <v>0</v>
      </c>
      <c r="E376" s="8">
        <v>0</v>
      </c>
      <c r="F376" s="8">
        <v>0</v>
      </c>
      <c r="G376" s="8">
        <v>0</v>
      </c>
      <c r="H376" s="11">
        <v>0</v>
      </c>
    </row>
    <row r="377" spans="1:8" x14ac:dyDescent="0.2">
      <c r="A377" s="228">
        <v>2464</v>
      </c>
      <c r="B377" s="93" t="s">
        <v>190</v>
      </c>
      <c r="C377" s="176"/>
      <c r="D377" s="211">
        <v>87645</v>
      </c>
      <c r="E377" s="2">
        <v>29624</v>
      </c>
      <c r="F377" s="2">
        <v>876</v>
      </c>
      <c r="G377" s="2">
        <v>5434</v>
      </c>
      <c r="H377" s="3">
        <v>123579</v>
      </c>
    </row>
    <row r="378" spans="1:8" x14ac:dyDescent="0.2">
      <c r="A378" s="229">
        <v>2467</v>
      </c>
      <c r="B378" s="92" t="s">
        <v>191</v>
      </c>
      <c r="C378" s="177">
        <v>3111</v>
      </c>
      <c r="D378" s="212">
        <v>52396</v>
      </c>
      <c r="E378" s="8">
        <v>17710</v>
      </c>
      <c r="F378" s="8">
        <v>524</v>
      </c>
      <c r="G378" s="8">
        <v>2660</v>
      </c>
      <c r="H378" s="11">
        <v>73290</v>
      </c>
    </row>
    <row r="379" spans="1:8" x14ac:dyDescent="0.2">
      <c r="A379" s="229">
        <v>2467</v>
      </c>
      <c r="B379" s="92" t="s">
        <v>191</v>
      </c>
      <c r="C379" s="177">
        <v>3141</v>
      </c>
      <c r="D379" s="212">
        <v>0</v>
      </c>
      <c r="E379" s="8">
        <v>0</v>
      </c>
      <c r="F379" s="8">
        <v>0</v>
      </c>
      <c r="G379" s="8">
        <v>0</v>
      </c>
      <c r="H379" s="11">
        <v>0</v>
      </c>
    </row>
    <row r="380" spans="1:8" x14ac:dyDescent="0.2">
      <c r="A380" s="228">
        <v>2467</v>
      </c>
      <c r="B380" s="93" t="s">
        <v>192</v>
      </c>
      <c r="C380" s="176"/>
      <c r="D380" s="211">
        <v>52396</v>
      </c>
      <c r="E380" s="2">
        <v>17710</v>
      </c>
      <c r="F380" s="2">
        <v>524</v>
      </c>
      <c r="G380" s="2">
        <v>2660</v>
      </c>
      <c r="H380" s="3">
        <v>73290</v>
      </c>
    </row>
    <row r="381" spans="1:8" x14ac:dyDescent="0.2">
      <c r="A381" s="229">
        <v>2408</v>
      </c>
      <c r="B381" s="92" t="s">
        <v>193</v>
      </c>
      <c r="C381" s="177">
        <v>3111</v>
      </c>
      <c r="D381" s="212">
        <v>52396</v>
      </c>
      <c r="E381" s="8">
        <v>17710</v>
      </c>
      <c r="F381" s="8">
        <v>524</v>
      </c>
      <c r="G381" s="8">
        <v>2394</v>
      </c>
      <c r="H381" s="11">
        <v>73024</v>
      </c>
    </row>
    <row r="382" spans="1:8" x14ac:dyDescent="0.2">
      <c r="A382" s="229">
        <v>2408</v>
      </c>
      <c r="B382" s="92" t="s">
        <v>193</v>
      </c>
      <c r="C382" s="177">
        <v>3141</v>
      </c>
      <c r="D382" s="212">
        <v>0</v>
      </c>
      <c r="E382" s="8">
        <v>0</v>
      </c>
      <c r="F382" s="8">
        <v>0</v>
      </c>
      <c r="G382" s="8">
        <v>0</v>
      </c>
      <c r="H382" s="11">
        <v>0</v>
      </c>
    </row>
    <row r="383" spans="1:8" x14ac:dyDescent="0.2">
      <c r="A383" s="228">
        <v>2408</v>
      </c>
      <c r="B383" s="93" t="s">
        <v>194</v>
      </c>
      <c r="C383" s="176"/>
      <c r="D383" s="211">
        <v>52396</v>
      </c>
      <c r="E383" s="2">
        <v>17710</v>
      </c>
      <c r="F383" s="2">
        <v>524</v>
      </c>
      <c r="G383" s="2">
        <v>2394</v>
      </c>
      <c r="H383" s="3">
        <v>73024</v>
      </c>
    </row>
    <row r="384" spans="1:8" x14ac:dyDescent="0.2">
      <c r="A384" s="229">
        <v>2304</v>
      </c>
      <c r="B384" s="92" t="s">
        <v>195</v>
      </c>
      <c r="C384" s="177">
        <v>3113</v>
      </c>
      <c r="D384" s="212">
        <v>135164</v>
      </c>
      <c r="E384" s="8">
        <v>45685</v>
      </c>
      <c r="F384" s="8">
        <v>1352</v>
      </c>
      <c r="G384" s="8">
        <v>14282</v>
      </c>
      <c r="H384" s="11">
        <v>196483</v>
      </c>
    </row>
    <row r="385" spans="1:8" x14ac:dyDescent="0.2">
      <c r="A385" s="229">
        <v>2304</v>
      </c>
      <c r="B385" s="92" t="s">
        <v>195</v>
      </c>
      <c r="C385" s="177">
        <v>3143</v>
      </c>
      <c r="D385" s="212">
        <v>0</v>
      </c>
      <c r="E385" s="8">
        <v>0</v>
      </c>
      <c r="F385" s="8">
        <v>0</v>
      </c>
      <c r="G385" s="8">
        <v>0</v>
      </c>
      <c r="H385" s="11">
        <v>0</v>
      </c>
    </row>
    <row r="386" spans="1:8" x14ac:dyDescent="0.2">
      <c r="A386" s="228">
        <v>2304</v>
      </c>
      <c r="B386" s="93" t="s">
        <v>196</v>
      </c>
      <c r="C386" s="176"/>
      <c r="D386" s="211">
        <v>135164</v>
      </c>
      <c r="E386" s="2">
        <v>45685</v>
      </c>
      <c r="F386" s="2">
        <v>1352</v>
      </c>
      <c r="G386" s="2">
        <v>14282</v>
      </c>
      <c r="H386" s="3">
        <v>196483</v>
      </c>
    </row>
    <row r="387" spans="1:8" x14ac:dyDescent="0.2">
      <c r="A387" s="229">
        <v>2438</v>
      </c>
      <c r="B387" s="92" t="s">
        <v>197</v>
      </c>
      <c r="C387" s="177">
        <v>3111</v>
      </c>
      <c r="D387" s="212">
        <v>276518</v>
      </c>
      <c r="E387" s="8">
        <v>93463</v>
      </c>
      <c r="F387" s="8">
        <v>2765</v>
      </c>
      <c r="G387" s="8">
        <v>14364</v>
      </c>
      <c r="H387" s="11">
        <v>387110</v>
      </c>
    </row>
    <row r="388" spans="1:8" x14ac:dyDescent="0.2">
      <c r="A388" s="229">
        <v>2438</v>
      </c>
      <c r="B388" s="92" t="s">
        <v>197</v>
      </c>
      <c r="C388" s="177">
        <v>3141</v>
      </c>
      <c r="D388" s="212">
        <v>0</v>
      </c>
      <c r="E388" s="8">
        <v>0</v>
      </c>
      <c r="F388" s="8">
        <v>0</v>
      </c>
      <c r="G388" s="8">
        <v>0</v>
      </c>
      <c r="H388" s="11">
        <v>0</v>
      </c>
    </row>
    <row r="389" spans="1:8" x14ac:dyDescent="0.2">
      <c r="A389" s="228">
        <v>2438</v>
      </c>
      <c r="B389" s="93" t="s">
        <v>198</v>
      </c>
      <c r="C389" s="176"/>
      <c r="D389" s="211">
        <v>276518</v>
      </c>
      <c r="E389" s="2">
        <v>93463</v>
      </c>
      <c r="F389" s="2">
        <v>2765</v>
      </c>
      <c r="G389" s="2">
        <v>14364</v>
      </c>
      <c r="H389" s="3">
        <v>387110</v>
      </c>
    </row>
    <row r="390" spans="1:8" x14ac:dyDescent="0.2">
      <c r="A390" s="229">
        <v>2315</v>
      </c>
      <c r="B390" s="92" t="s">
        <v>199</v>
      </c>
      <c r="C390" s="177">
        <v>3233</v>
      </c>
      <c r="D390" s="212">
        <v>0</v>
      </c>
      <c r="E390" s="8">
        <v>0</v>
      </c>
      <c r="F390" s="8">
        <v>0</v>
      </c>
      <c r="G390" s="8">
        <v>0</v>
      </c>
      <c r="H390" s="11">
        <v>0</v>
      </c>
    </row>
    <row r="391" spans="1:8" x14ac:dyDescent="0.2">
      <c r="A391" s="228">
        <v>2315</v>
      </c>
      <c r="B391" s="93" t="s">
        <v>200</v>
      </c>
      <c r="C391" s="176"/>
      <c r="D391" s="211">
        <v>0</v>
      </c>
      <c r="E391" s="2">
        <v>0</v>
      </c>
      <c r="F391" s="2">
        <v>0</v>
      </c>
      <c r="G391" s="2">
        <v>0</v>
      </c>
      <c r="H391" s="3">
        <v>0</v>
      </c>
    </row>
    <row r="392" spans="1:8" x14ac:dyDescent="0.2">
      <c r="A392" s="229">
        <v>2494</v>
      </c>
      <c r="B392" s="92" t="s">
        <v>201</v>
      </c>
      <c r="C392" s="177">
        <v>3113</v>
      </c>
      <c r="D392" s="212">
        <v>746098</v>
      </c>
      <c r="E392" s="8">
        <v>252181</v>
      </c>
      <c r="F392" s="8">
        <v>7461</v>
      </c>
      <c r="G392" s="8">
        <v>95232</v>
      </c>
      <c r="H392" s="11">
        <v>1100972</v>
      </c>
    </row>
    <row r="393" spans="1:8" x14ac:dyDescent="0.2">
      <c r="A393" s="229">
        <v>2494</v>
      </c>
      <c r="B393" s="92" t="s">
        <v>201</v>
      </c>
      <c r="C393" s="177">
        <v>3143</v>
      </c>
      <c r="D393" s="212">
        <v>0</v>
      </c>
      <c r="E393" s="8">
        <v>0</v>
      </c>
      <c r="F393" s="8">
        <v>0</v>
      </c>
      <c r="G393" s="8">
        <v>0</v>
      </c>
      <c r="H393" s="11">
        <v>0</v>
      </c>
    </row>
    <row r="394" spans="1:8" x14ac:dyDescent="0.2">
      <c r="A394" s="228">
        <v>2494</v>
      </c>
      <c r="B394" s="93" t="s">
        <v>202</v>
      </c>
      <c r="C394" s="176"/>
      <c r="D394" s="211">
        <v>746098</v>
      </c>
      <c r="E394" s="2">
        <v>252181</v>
      </c>
      <c r="F394" s="2">
        <v>7461</v>
      </c>
      <c r="G394" s="2">
        <v>95232</v>
      </c>
      <c r="H394" s="3">
        <v>1100972</v>
      </c>
    </row>
    <row r="395" spans="1:8" x14ac:dyDescent="0.2">
      <c r="A395" s="229">
        <v>2301</v>
      </c>
      <c r="B395" s="92" t="s">
        <v>203</v>
      </c>
      <c r="C395" s="177">
        <v>3231</v>
      </c>
      <c r="D395" s="212">
        <v>74360</v>
      </c>
      <c r="E395" s="8">
        <v>25134</v>
      </c>
      <c r="F395" s="8">
        <v>744</v>
      </c>
      <c r="G395" s="8">
        <v>3142</v>
      </c>
      <c r="H395" s="11">
        <v>103380</v>
      </c>
    </row>
    <row r="396" spans="1:8" x14ac:dyDescent="0.2">
      <c r="A396" s="228">
        <v>2301</v>
      </c>
      <c r="B396" s="93" t="s">
        <v>204</v>
      </c>
      <c r="C396" s="176"/>
      <c r="D396" s="211">
        <v>74360</v>
      </c>
      <c r="E396" s="2">
        <v>25134</v>
      </c>
      <c r="F396" s="2">
        <v>744</v>
      </c>
      <c r="G396" s="2">
        <v>3142</v>
      </c>
      <c r="H396" s="3">
        <v>103380</v>
      </c>
    </row>
    <row r="397" spans="1:8" x14ac:dyDescent="0.2">
      <c r="A397" s="229">
        <v>2497</v>
      </c>
      <c r="B397" s="92" t="s">
        <v>205</v>
      </c>
      <c r="C397" s="177">
        <v>3111</v>
      </c>
      <c r="D397" s="212">
        <v>125800</v>
      </c>
      <c r="E397" s="8">
        <v>42520</v>
      </c>
      <c r="F397" s="8">
        <v>1258</v>
      </c>
      <c r="G397" s="8">
        <v>11438</v>
      </c>
      <c r="H397" s="11">
        <v>181016</v>
      </c>
    </row>
    <row r="398" spans="1:8" x14ac:dyDescent="0.2">
      <c r="A398" s="229">
        <v>2497</v>
      </c>
      <c r="B398" s="92" t="s">
        <v>205</v>
      </c>
      <c r="C398" s="177">
        <v>3113</v>
      </c>
      <c r="D398" s="212">
        <v>664913</v>
      </c>
      <c r="E398" s="8">
        <v>224741</v>
      </c>
      <c r="F398" s="8">
        <v>6649</v>
      </c>
      <c r="G398" s="8">
        <v>76347</v>
      </c>
      <c r="H398" s="11">
        <v>972650</v>
      </c>
    </row>
    <row r="399" spans="1:8" x14ac:dyDescent="0.2">
      <c r="A399" s="229">
        <v>2497</v>
      </c>
      <c r="B399" s="92" t="s">
        <v>205</v>
      </c>
      <c r="C399" s="177">
        <v>3141</v>
      </c>
      <c r="D399" s="212">
        <v>0</v>
      </c>
      <c r="E399" s="8">
        <v>0</v>
      </c>
      <c r="F399" s="8">
        <v>0</v>
      </c>
      <c r="G399" s="8">
        <v>0</v>
      </c>
      <c r="H399" s="11">
        <v>0</v>
      </c>
    </row>
    <row r="400" spans="1:8" x14ac:dyDescent="0.2">
      <c r="A400" s="229">
        <v>2497</v>
      </c>
      <c r="B400" s="92" t="s">
        <v>205</v>
      </c>
      <c r="C400" s="177">
        <v>3143</v>
      </c>
      <c r="D400" s="212">
        <v>0</v>
      </c>
      <c r="E400" s="8">
        <v>0</v>
      </c>
      <c r="F400" s="8">
        <v>0</v>
      </c>
      <c r="G400" s="8">
        <v>0</v>
      </c>
      <c r="H400" s="11">
        <v>0</v>
      </c>
    </row>
    <row r="401" spans="1:8" x14ac:dyDescent="0.2">
      <c r="A401" s="228">
        <v>2497</v>
      </c>
      <c r="B401" s="93" t="s">
        <v>206</v>
      </c>
      <c r="C401" s="176"/>
      <c r="D401" s="211">
        <v>790713</v>
      </c>
      <c r="E401" s="2">
        <v>267261</v>
      </c>
      <c r="F401" s="2">
        <v>7907</v>
      </c>
      <c r="G401" s="2">
        <v>87785</v>
      </c>
      <c r="H401" s="3">
        <v>1153666</v>
      </c>
    </row>
    <row r="402" spans="1:8" x14ac:dyDescent="0.2">
      <c r="A402" s="229">
        <v>2446</v>
      </c>
      <c r="B402" s="92" t="s">
        <v>207</v>
      </c>
      <c r="C402" s="177">
        <v>3111</v>
      </c>
      <c r="D402" s="212">
        <v>62900</v>
      </c>
      <c r="E402" s="8">
        <v>21260</v>
      </c>
      <c r="F402" s="8">
        <v>629</v>
      </c>
      <c r="G402" s="8">
        <v>5586</v>
      </c>
      <c r="H402" s="11">
        <v>90375</v>
      </c>
    </row>
    <row r="403" spans="1:8" x14ac:dyDescent="0.2">
      <c r="A403" s="229">
        <v>2446</v>
      </c>
      <c r="B403" s="92" t="s">
        <v>207</v>
      </c>
      <c r="C403" s="177">
        <v>3117</v>
      </c>
      <c r="D403" s="212">
        <v>244868</v>
      </c>
      <c r="E403" s="8">
        <v>82766</v>
      </c>
      <c r="F403" s="8">
        <v>2449</v>
      </c>
      <c r="G403" s="8">
        <v>15738</v>
      </c>
      <c r="H403" s="11">
        <v>345821</v>
      </c>
    </row>
    <row r="404" spans="1:8" x14ac:dyDescent="0.2">
      <c r="A404" s="229">
        <v>2446</v>
      </c>
      <c r="B404" s="92" t="s">
        <v>207</v>
      </c>
      <c r="C404" s="177">
        <v>3141</v>
      </c>
      <c r="D404" s="212">
        <v>0</v>
      </c>
      <c r="E404" s="8">
        <v>0</v>
      </c>
      <c r="F404" s="8">
        <v>0</v>
      </c>
      <c r="G404" s="8">
        <v>0</v>
      </c>
      <c r="H404" s="11">
        <v>0</v>
      </c>
    </row>
    <row r="405" spans="1:8" x14ac:dyDescent="0.2">
      <c r="A405" s="229">
        <v>2446</v>
      </c>
      <c r="B405" s="92" t="s">
        <v>207</v>
      </c>
      <c r="C405" s="177">
        <v>3143</v>
      </c>
      <c r="D405" s="212">
        <v>0</v>
      </c>
      <c r="E405" s="8">
        <v>0</v>
      </c>
      <c r="F405" s="8">
        <v>0</v>
      </c>
      <c r="G405" s="8">
        <v>0</v>
      </c>
      <c r="H405" s="11">
        <v>0</v>
      </c>
    </row>
    <row r="406" spans="1:8" ht="13.5" thickBot="1" x14ac:dyDescent="0.25">
      <c r="A406" s="230">
        <v>2446</v>
      </c>
      <c r="B406" s="159" t="s">
        <v>208</v>
      </c>
      <c r="C406" s="178"/>
      <c r="D406" s="213">
        <v>307768</v>
      </c>
      <c r="E406" s="160">
        <v>104026</v>
      </c>
      <c r="F406" s="160">
        <v>3078</v>
      </c>
      <c r="G406" s="160">
        <v>21324</v>
      </c>
      <c r="H406" s="161">
        <v>436196</v>
      </c>
    </row>
    <row r="407" spans="1:8" ht="13.5" thickBot="1" x14ac:dyDescent="0.25">
      <c r="A407" s="226"/>
      <c r="B407" s="163" t="s">
        <v>225</v>
      </c>
      <c r="C407" s="174"/>
      <c r="D407" s="214">
        <v>7062142</v>
      </c>
      <c r="E407" s="157">
        <v>2387004</v>
      </c>
      <c r="F407" s="157">
        <v>70621</v>
      </c>
      <c r="G407" s="157">
        <v>845016</v>
      </c>
      <c r="H407" s="158">
        <v>10364783</v>
      </c>
    </row>
    <row r="408" spans="1:8" x14ac:dyDescent="0.2">
      <c r="A408" s="137">
        <v>3454</v>
      </c>
      <c r="B408" s="162" t="s">
        <v>232</v>
      </c>
      <c r="C408" s="179">
        <v>3233</v>
      </c>
      <c r="D408" s="77">
        <v>0</v>
      </c>
      <c r="E408" s="67">
        <v>0</v>
      </c>
      <c r="F408" s="67">
        <v>0</v>
      </c>
      <c r="G408" s="67">
        <v>0</v>
      </c>
      <c r="H408" s="151">
        <v>0</v>
      </c>
    </row>
    <row r="409" spans="1:8" x14ac:dyDescent="0.2">
      <c r="A409" s="27">
        <v>3454</v>
      </c>
      <c r="B409" s="95" t="s">
        <v>233</v>
      </c>
      <c r="C409" s="180"/>
      <c r="D409" s="216">
        <v>0</v>
      </c>
      <c r="E409" s="14">
        <v>0</v>
      </c>
      <c r="F409" s="14">
        <v>0</v>
      </c>
      <c r="G409" s="14">
        <v>0</v>
      </c>
      <c r="H409" s="15">
        <v>0</v>
      </c>
    </row>
    <row r="410" spans="1:8" x14ac:dyDescent="0.2">
      <c r="A410" s="24">
        <v>3470</v>
      </c>
      <c r="B410" s="96" t="s">
        <v>234</v>
      </c>
      <c r="C410" s="181">
        <v>3111</v>
      </c>
      <c r="D410" s="71">
        <v>166622</v>
      </c>
      <c r="E410" s="9">
        <v>56318</v>
      </c>
      <c r="F410" s="9">
        <v>1666</v>
      </c>
      <c r="G410" s="9">
        <v>8379</v>
      </c>
      <c r="H410" s="13">
        <v>232985</v>
      </c>
    </row>
    <row r="411" spans="1:8" x14ac:dyDescent="0.2">
      <c r="A411" s="24">
        <v>3470</v>
      </c>
      <c r="B411" s="96" t="s">
        <v>234</v>
      </c>
      <c r="C411" s="181">
        <v>3141</v>
      </c>
      <c r="D411" s="71">
        <v>0</v>
      </c>
      <c r="E411" s="9">
        <v>0</v>
      </c>
      <c r="F411" s="9">
        <v>0</v>
      </c>
      <c r="G411" s="9">
        <v>0</v>
      </c>
      <c r="H411" s="13">
        <v>0</v>
      </c>
    </row>
    <row r="412" spans="1:8" x14ac:dyDescent="0.2">
      <c r="A412" s="27">
        <v>3470</v>
      </c>
      <c r="B412" s="97" t="s">
        <v>235</v>
      </c>
      <c r="C412" s="180"/>
      <c r="D412" s="73">
        <v>166622</v>
      </c>
      <c r="E412" s="16">
        <v>56318</v>
      </c>
      <c r="F412" s="16">
        <v>1666</v>
      </c>
      <c r="G412" s="16">
        <v>8379</v>
      </c>
      <c r="H412" s="17">
        <v>232985</v>
      </c>
    </row>
    <row r="413" spans="1:8" x14ac:dyDescent="0.2">
      <c r="A413" s="24">
        <v>3469</v>
      </c>
      <c r="B413" s="96" t="s">
        <v>236</v>
      </c>
      <c r="C413" s="181">
        <v>3111</v>
      </c>
      <c r="D413" s="71">
        <v>209583</v>
      </c>
      <c r="E413" s="9">
        <v>70839</v>
      </c>
      <c r="F413" s="9">
        <v>2096</v>
      </c>
      <c r="G413" s="9">
        <v>10773</v>
      </c>
      <c r="H413" s="13">
        <v>293291</v>
      </c>
    </row>
    <row r="414" spans="1:8" x14ac:dyDescent="0.2">
      <c r="A414" s="24">
        <v>3469</v>
      </c>
      <c r="B414" s="96" t="s">
        <v>236</v>
      </c>
      <c r="C414" s="181">
        <v>3141</v>
      </c>
      <c r="D414" s="71">
        <v>0</v>
      </c>
      <c r="E414" s="9">
        <v>0</v>
      </c>
      <c r="F414" s="9">
        <v>0</v>
      </c>
      <c r="G414" s="9">
        <v>0</v>
      </c>
      <c r="H414" s="13">
        <v>0</v>
      </c>
    </row>
    <row r="415" spans="1:8" x14ac:dyDescent="0.2">
      <c r="A415" s="27">
        <v>3469</v>
      </c>
      <c r="B415" s="97" t="s">
        <v>237</v>
      </c>
      <c r="C415" s="182"/>
      <c r="D415" s="73">
        <v>209583</v>
      </c>
      <c r="E415" s="16">
        <v>70839</v>
      </c>
      <c r="F415" s="16">
        <v>2096</v>
      </c>
      <c r="G415" s="16">
        <v>10773</v>
      </c>
      <c r="H415" s="17">
        <v>293291</v>
      </c>
    </row>
    <row r="416" spans="1:8" x14ac:dyDescent="0.2">
      <c r="A416" s="28">
        <v>3462</v>
      </c>
      <c r="B416" s="96" t="s">
        <v>238</v>
      </c>
      <c r="C416" s="183">
        <v>3111</v>
      </c>
      <c r="D416" s="71">
        <v>166622</v>
      </c>
      <c r="E416" s="9">
        <v>56318</v>
      </c>
      <c r="F416" s="9">
        <v>1666</v>
      </c>
      <c r="G416" s="9">
        <v>8778</v>
      </c>
      <c r="H416" s="13">
        <v>233384</v>
      </c>
    </row>
    <row r="417" spans="1:8" x14ac:dyDescent="0.2">
      <c r="A417" s="29">
        <v>3462</v>
      </c>
      <c r="B417" s="96" t="s">
        <v>238</v>
      </c>
      <c r="C417" s="181">
        <v>3141</v>
      </c>
      <c r="D417" s="71">
        <v>0</v>
      </c>
      <c r="E417" s="9">
        <v>0</v>
      </c>
      <c r="F417" s="9">
        <v>0</v>
      </c>
      <c r="G417" s="9">
        <v>0</v>
      </c>
      <c r="H417" s="13">
        <v>0</v>
      </c>
    </row>
    <row r="418" spans="1:8" x14ac:dyDescent="0.2">
      <c r="A418" s="27">
        <v>3462</v>
      </c>
      <c r="B418" s="97" t="s">
        <v>239</v>
      </c>
      <c r="C418" s="180"/>
      <c r="D418" s="73">
        <v>166622</v>
      </c>
      <c r="E418" s="16">
        <v>56318</v>
      </c>
      <c r="F418" s="16">
        <v>1666</v>
      </c>
      <c r="G418" s="16">
        <v>8778</v>
      </c>
      <c r="H418" s="17">
        <v>233384</v>
      </c>
    </row>
    <row r="419" spans="1:8" x14ac:dyDescent="0.2">
      <c r="A419" s="24">
        <v>3464</v>
      </c>
      <c r="B419" s="96" t="s">
        <v>240</v>
      </c>
      <c r="C419" s="183">
        <v>3111</v>
      </c>
      <c r="D419" s="71">
        <v>222163</v>
      </c>
      <c r="E419" s="9">
        <v>75091</v>
      </c>
      <c r="F419" s="9">
        <v>2222</v>
      </c>
      <c r="G419" s="9">
        <v>11305</v>
      </c>
      <c r="H419" s="13">
        <v>310781</v>
      </c>
    </row>
    <row r="420" spans="1:8" x14ac:dyDescent="0.2">
      <c r="A420" s="28">
        <v>3464</v>
      </c>
      <c r="B420" s="96" t="s">
        <v>240</v>
      </c>
      <c r="C420" s="183">
        <v>3141</v>
      </c>
      <c r="D420" s="71">
        <v>0</v>
      </c>
      <c r="E420" s="9">
        <v>0</v>
      </c>
      <c r="F420" s="9">
        <v>0</v>
      </c>
      <c r="G420" s="9">
        <v>0</v>
      </c>
      <c r="H420" s="13">
        <v>0</v>
      </c>
    </row>
    <row r="421" spans="1:8" x14ac:dyDescent="0.2">
      <c r="A421" s="27">
        <v>3464</v>
      </c>
      <c r="B421" s="97" t="s">
        <v>241</v>
      </c>
      <c r="C421" s="182"/>
      <c r="D421" s="73">
        <v>222163</v>
      </c>
      <c r="E421" s="16">
        <v>75091</v>
      </c>
      <c r="F421" s="16">
        <v>2222</v>
      </c>
      <c r="G421" s="16">
        <v>11305</v>
      </c>
      <c r="H421" s="17">
        <v>310781</v>
      </c>
    </row>
    <row r="422" spans="1:8" x14ac:dyDescent="0.2">
      <c r="A422" s="28">
        <v>3453</v>
      </c>
      <c r="B422" s="98" t="s">
        <v>242</v>
      </c>
      <c r="C422" s="183">
        <v>3111</v>
      </c>
      <c r="D422" s="71">
        <v>244604</v>
      </c>
      <c r="E422" s="9">
        <v>82676</v>
      </c>
      <c r="F422" s="9">
        <v>2446</v>
      </c>
      <c r="G422" s="9">
        <v>11039</v>
      </c>
      <c r="H422" s="13">
        <v>340765</v>
      </c>
    </row>
    <row r="423" spans="1:8" x14ac:dyDescent="0.2">
      <c r="A423" s="28">
        <v>3453</v>
      </c>
      <c r="B423" s="98" t="s">
        <v>242</v>
      </c>
      <c r="C423" s="181">
        <v>3141</v>
      </c>
      <c r="D423" s="71">
        <v>0</v>
      </c>
      <c r="E423" s="9">
        <v>0</v>
      </c>
      <c r="F423" s="9">
        <v>0</v>
      </c>
      <c r="G423" s="9">
        <v>0</v>
      </c>
      <c r="H423" s="13">
        <v>0</v>
      </c>
    </row>
    <row r="424" spans="1:8" x14ac:dyDescent="0.2">
      <c r="A424" s="27">
        <v>3453</v>
      </c>
      <c r="B424" s="99" t="s">
        <v>243</v>
      </c>
      <c r="C424" s="180"/>
      <c r="D424" s="73">
        <v>244604</v>
      </c>
      <c r="E424" s="16">
        <v>82676</v>
      </c>
      <c r="F424" s="16">
        <v>2446</v>
      </c>
      <c r="G424" s="16">
        <v>11039</v>
      </c>
      <c r="H424" s="17">
        <v>340765</v>
      </c>
    </row>
    <row r="425" spans="1:8" x14ac:dyDescent="0.2">
      <c r="A425" s="24">
        <v>3471</v>
      </c>
      <c r="B425" s="96" t="s">
        <v>244</v>
      </c>
      <c r="C425" s="181">
        <v>3111</v>
      </c>
      <c r="D425" s="71">
        <v>222163</v>
      </c>
      <c r="E425" s="9">
        <v>75091</v>
      </c>
      <c r="F425" s="9">
        <v>2222</v>
      </c>
      <c r="G425" s="9">
        <v>13603</v>
      </c>
      <c r="H425" s="13">
        <v>313079</v>
      </c>
    </row>
    <row r="426" spans="1:8" x14ac:dyDescent="0.2">
      <c r="A426" s="24">
        <v>3471</v>
      </c>
      <c r="B426" s="96" t="s">
        <v>244</v>
      </c>
      <c r="C426" s="181">
        <v>3141</v>
      </c>
      <c r="D426" s="71">
        <v>0</v>
      </c>
      <c r="E426" s="9">
        <v>0</v>
      </c>
      <c r="F426" s="9">
        <v>0</v>
      </c>
      <c r="G426" s="9">
        <v>0</v>
      </c>
      <c r="H426" s="13">
        <v>0</v>
      </c>
    </row>
    <row r="427" spans="1:8" x14ac:dyDescent="0.2">
      <c r="A427" s="27">
        <v>3471</v>
      </c>
      <c r="B427" s="97" t="s">
        <v>245</v>
      </c>
      <c r="C427" s="180"/>
      <c r="D427" s="73">
        <v>222163</v>
      </c>
      <c r="E427" s="16">
        <v>75091</v>
      </c>
      <c r="F427" s="16">
        <v>2222</v>
      </c>
      <c r="G427" s="16">
        <v>13603</v>
      </c>
      <c r="H427" s="17">
        <v>313079</v>
      </c>
    </row>
    <row r="428" spans="1:8" x14ac:dyDescent="0.2">
      <c r="A428" s="24">
        <v>3472</v>
      </c>
      <c r="B428" s="96" t="s">
        <v>246</v>
      </c>
      <c r="C428" s="181">
        <v>3111</v>
      </c>
      <c r="D428" s="71">
        <v>157187</v>
      </c>
      <c r="E428" s="9">
        <v>53129</v>
      </c>
      <c r="F428" s="9">
        <v>1572</v>
      </c>
      <c r="G428" s="9">
        <v>7315</v>
      </c>
      <c r="H428" s="13">
        <v>219203</v>
      </c>
    </row>
    <row r="429" spans="1:8" x14ac:dyDescent="0.2">
      <c r="A429" s="24">
        <v>3472</v>
      </c>
      <c r="B429" s="96" t="s">
        <v>246</v>
      </c>
      <c r="C429" s="181">
        <v>3141</v>
      </c>
      <c r="D429" s="71">
        <v>0</v>
      </c>
      <c r="E429" s="9">
        <v>0</v>
      </c>
      <c r="F429" s="9">
        <v>0</v>
      </c>
      <c r="G429" s="9">
        <v>0</v>
      </c>
      <c r="H429" s="13">
        <v>0</v>
      </c>
    </row>
    <row r="430" spans="1:8" x14ac:dyDescent="0.2">
      <c r="A430" s="27">
        <v>3472</v>
      </c>
      <c r="B430" s="97" t="s">
        <v>247</v>
      </c>
      <c r="C430" s="182"/>
      <c r="D430" s="73">
        <v>157187</v>
      </c>
      <c r="E430" s="16">
        <v>53129</v>
      </c>
      <c r="F430" s="16">
        <v>1572</v>
      </c>
      <c r="G430" s="16">
        <v>7315</v>
      </c>
      <c r="H430" s="17">
        <v>219203</v>
      </c>
    </row>
    <row r="431" spans="1:8" x14ac:dyDescent="0.2">
      <c r="A431" s="28">
        <v>3467</v>
      </c>
      <c r="B431" s="96" t="s">
        <v>248</v>
      </c>
      <c r="C431" s="183">
        <v>3111</v>
      </c>
      <c r="D431" s="71">
        <v>295814</v>
      </c>
      <c r="E431" s="9">
        <v>99985</v>
      </c>
      <c r="F431" s="9">
        <v>2958</v>
      </c>
      <c r="G431" s="9">
        <v>15199</v>
      </c>
      <c r="H431" s="13">
        <v>413956</v>
      </c>
    </row>
    <row r="432" spans="1:8" x14ac:dyDescent="0.2">
      <c r="A432" s="29">
        <v>3467</v>
      </c>
      <c r="B432" s="96" t="s">
        <v>249</v>
      </c>
      <c r="C432" s="181">
        <v>3141</v>
      </c>
      <c r="D432" s="71">
        <v>0</v>
      </c>
      <c r="E432" s="9">
        <v>0</v>
      </c>
      <c r="F432" s="9">
        <v>0</v>
      </c>
      <c r="G432" s="9">
        <v>0</v>
      </c>
      <c r="H432" s="13">
        <v>0</v>
      </c>
    </row>
    <row r="433" spans="1:8" x14ac:dyDescent="0.2">
      <c r="A433" s="30">
        <v>3467</v>
      </c>
      <c r="B433" s="99" t="s">
        <v>250</v>
      </c>
      <c r="C433" s="184"/>
      <c r="D433" s="73">
        <v>295814</v>
      </c>
      <c r="E433" s="16">
        <v>99985</v>
      </c>
      <c r="F433" s="16">
        <v>2958</v>
      </c>
      <c r="G433" s="16">
        <v>15199</v>
      </c>
      <c r="H433" s="17">
        <v>413956</v>
      </c>
    </row>
    <row r="434" spans="1:8" x14ac:dyDescent="0.2">
      <c r="A434" s="28">
        <v>3461</v>
      </c>
      <c r="B434" s="96" t="s">
        <v>251</v>
      </c>
      <c r="C434" s="183">
        <v>3111</v>
      </c>
      <c r="D434" s="71">
        <v>295814</v>
      </c>
      <c r="E434" s="9">
        <v>99985</v>
      </c>
      <c r="F434" s="9">
        <v>2958</v>
      </c>
      <c r="G434" s="9">
        <v>15066</v>
      </c>
      <c r="H434" s="13">
        <v>413823</v>
      </c>
    </row>
    <row r="435" spans="1:8" x14ac:dyDescent="0.2">
      <c r="A435" s="24">
        <v>3461</v>
      </c>
      <c r="B435" s="96" t="s">
        <v>251</v>
      </c>
      <c r="C435" s="181">
        <v>3141</v>
      </c>
      <c r="D435" s="71">
        <v>0</v>
      </c>
      <c r="E435" s="9">
        <v>0</v>
      </c>
      <c r="F435" s="9">
        <v>0</v>
      </c>
      <c r="G435" s="9">
        <v>0</v>
      </c>
      <c r="H435" s="13">
        <v>0</v>
      </c>
    </row>
    <row r="436" spans="1:8" x14ac:dyDescent="0.2">
      <c r="A436" s="27">
        <v>3461</v>
      </c>
      <c r="B436" s="97" t="s">
        <v>252</v>
      </c>
      <c r="C436" s="180"/>
      <c r="D436" s="73">
        <v>295814</v>
      </c>
      <c r="E436" s="16">
        <v>99985</v>
      </c>
      <c r="F436" s="16">
        <v>2958</v>
      </c>
      <c r="G436" s="16">
        <v>15066</v>
      </c>
      <c r="H436" s="17">
        <v>413823</v>
      </c>
    </row>
    <row r="437" spans="1:8" x14ac:dyDescent="0.2">
      <c r="A437" s="28">
        <v>3468</v>
      </c>
      <c r="B437" s="96" t="s">
        <v>253</v>
      </c>
      <c r="C437" s="183">
        <v>3111</v>
      </c>
      <c r="D437" s="71">
        <v>209583</v>
      </c>
      <c r="E437" s="9">
        <v>70839</v>
      </c>
      <c r="F437" s="9">
        <v>2096</v>
      </c>
      <c r="G437" s="9">
        <v>13108</v>
      </c>
      <c r="H437" s="13">
        <v>295626</v>
      </c>
    </row>
    <row r="438" spans="1:8" x14ac:dyDescent="0.2">
      <c r="A438" s="24">
        <v>3468</v>
      </c>
      <c r="B438" s="96" t="s">
        <v>254</v>
      </c>
      <c r="C438" s="181">
        <v>3141</v>
      </c>
      <c r="D438" s="71">
        <v>0</v>
      </c>
      <c r="E438" s="9">
        <v>0</v>
      </c>
      <c r="F438" s="9">
        <v>0</v>
      </c>
      <c r="G438" s="9">
        <v>0</v>
      </c>
      <c r="H438" s="13">
        <v>0</v>
      </c>
    </row>
    <row r="439" spans="1:8" x14ac:dyDescent="0.2">
      <c r="A439" s="27">
        <v>3468</v>
      </c>
      <c r="B439" s="97" t="s">
        <v>255</v>
      </c>
      <c r="C439" s="180"/>
      <c r="D439" s="73">
        <v>209583</v>
      </c>
      <c r="E439" s="16">
        <v>70839</v>
      </c>
      <c r="F439" s="16">
        <v>2096</v>
      </c>
      <c r="G439" s="16">
        <v>13108</v>
      </c>
      <c r="H439" s="17">
        <v>295626</v>
      </c>
    </row>
    <row r="440" spans="1:8" x14ac:dyDescent="0.2">
      <c r="A440" s="28">
        <v>3465</v>
      </c>
      <c r="B440" s="96" t="s">
        <v>256</v>
      </c>
      <c r="C440" s="183">
        <v>3111</v>
      </c>
      <c r="D440" s="71">
        <v>222163</v>
      </c>
      <c r="E440" s="9">
        <v>75091</v>
      </c>
      <c r="F440" s="9">
        <v>2222</v>
      </c>
      <c r="G440" s="9">
        <v>12236</v>
      </c>
      <c r="H440" s="13">
        <v>311712</v>
      </c>
    </row>
    <row r="441" spans="1:8" x14ac:dyDescent="0.2">
      <c r="A441" s="29">
        <v>3465</v>
      </c>
      <c r="B441" s="96" t="s">
        <v>256</v>
      </c>
      <c r="C441" s="181">
        <v>3141</v>
      </c>
      <c r="D441" s="71">
        <v>0</v>
      </c>
      <c r="E441" s="9">
        <v>0</v>
      </c>
      <c r="F441" s="9">
        <v>0</v>
      </c>
      <c r="G441" s="9">
        <v>0</v>
      </c>
      <c r="H441" s="13">
        <v>0</v>
      </c>
    </row>
    <row r="442" spans="1:8" x14ac:dyDescent="0.2">
      <c r="A442" s="27">
        <v>3465</v>
      </c>
      <c r="B442" s="97" t="s">
        <v>257</v>
      </c>
      <c r="C442" s="180"/>
      <c r="D442" s="73">
        <v>222163</v>
      </c>
      <c r="E442" s="16">
        <v>75091</v>
      </c>
      <c r="F442" s="16">
        <v>2222</v>
      </c>
      <c r="G442" s="16">
        <v>12236</v>
      </c>
      <c r="H442" s="17">
        <v>311712</v>
      </c>
    </row>
    <row r="443" spans="1:8" x14ac:dyDescent="0.2">
      <c r="A443" s="24">
        <v>3473</v>
      </c>
      <c r="B443" s="96" t="s">
        <v>258</v>
      </c>
      <c r="C443" s="181">
        <v>3111</v>
      </c>
      <c r="D443" s="71">
        <v>260793</v>
      </c>
      <c r="E443" s="9">
        <v>88148</v>
      </c>
      <c r="F443" s="9">
        <v>2608</v>
      </c>
      <c r="G443" s="9">
        <v>13832</v>
      </c>
      <c r="H443" s="13">
        <v>365381</v>
      </c>
    </row>
    <row r="444" spans="1:8" x14ac:dyDescent="0.2">
      <c r="A444" s="24">
        <v>3473</v>
      </c>
      <c r="B444" s="96" t="s">
        <v>259</v>
      </c>
      <c r="C444" s="181">
        <v>3141</v>
      </c>
      <c r="D444" s="71">
        <v>0</v>
      </c>
      <c r="E444" s="9">
        <v>0</v>
      </c>
      <c r="F444" s="9">
        <v>0</v>
      </c>
      <c r="G444" s="9">
        <v>0</v>
      </c>
      <c r="H444" s="13">
        <v>0</v>
      </c>
    </row>
    <row r="445" spans="1:8" x14ac:dyDescent="0.2">
      <c r="A445" s="27">
        <v>3473</v>
      </c>
      <c r="B445" s="97" t="s">
        <v>260</v>
      </c>
      <c r="C445" s="185"/>
      <c r="D445" s="78">
        <v>260793</v>
      </c>
      <c r="E445" s="18">
        <v>88148</v>
      </c>
      <c r="F445" s="18">
        <v>2608</v>
      </c>
      <c r="G445" s="18">
        <v>13832</v>
      </c>
      <c r="H445" s="19">
        <v>365381</v>
      </c>
    </row>
    <row r="446" spans="1:8" x14ac:dyDescent="0.2">
      <c r="A446" s="24">
        <v>3474</v>
      </c>
      <c r="B446" s="96" t="s">
        <v>261</v>
      </c>
      <c r="C446" s="181">
        <v>3111</v>
      </c>
      <c r="D446" s="71">
        <v>166622</v>
      </c>
      <c r="E446" s="9">
        <v>56318</v>
      </c>
      <c r="F446" s="9">
        <v>1666</v>
      </c>
      <c r="G446" s="9">
        <v>11911</v>
      </c>
      <c r="H446" s="13">
        <v>236517</v>
      </c>
    </row>
    <row r="447" spans="1:8" x14ac:dyDescent="0.2">
      <c r="A447" s="24">
        <v>3474</v>
      </c>
      <c r="B447" s="96" t="s">
        <v>262</v>
      </c>
      <c r="C447" s="181">
        <v>3141</v>
      </c>
      <c r="D447" s="71">
        <v>0</v>
      </c>
      <c r="E447" s="9">
        <v>0</v>
      </c>
      <c r="F447" s="9">
        <v>0</v>
      </c>
      <c r="G447" s="9">
        <v>0</v>
      </c>
      <c r="H447" s="13">
        <v>0</v>
      </c>
    </row>
    <row r="448" spans="1:8" x14ac:dyDescent="0.2">
      <c r="A448" s="27">
        <v>3474</v>
      </c>
      <c r="B448" s="97" t="s">
        <v>263</v>
      </c>
      <c r="C448" s="182"/>
      <c r="D448" s="73">
        <v>166622</v>
      </c>
      <c r="E448" s="16">
        <v>56318</v>
      </c>
      <c r="F448" s="16">
        <v>1666</v>
      </c>
      <c r="G448" s="16">
        <v>11911</v>
      </c>
      <c r="H448" s="17">
        <v>236517</v>
      </c>
    </row>
    <row r="449" spans="1:8" x14ac:dyDescent="0.2">
      <c r="A449" s="28">
        <v>3466</v>
      </c>
      <c r="B449" s="96" t="s">
        <v>264</v>
      </c>
      <c r="C449" s="183">
        <v>3111</v>
      </c>
      <c r="D449" s="71">
        <v>166622</v>
      </c>
      <c r="E449" s="9">
        <v>56318</v>
      </c>
      <c r="F449" s="9">
        <v>1666</v>
      </c>
      <c r="G449" s="9">
        <v>8911</v>
      </c>
      <c r="H449" s="13">
        <v>233517</v>
      </c>
    </row>
    <row r="450" spans="1:8" x14ac:dyDescent="0.2">
      <c r="A450" s="24">
        <v>3466</v>
      </c>
      <c r="B450" s="96" t="s">
        <v>264</v>
      </c>
      <c r="C450" s="181">
        <v>3141</v>
      </c>
      <c r="D450" s="71">
        <v>0</v>
      </c>
      <c r="E450" s="9">
        <v>0</v>
      </c>
      <c r="F450" s="9">
        <v>0</v>
      </c>
      <c r="G450" s="9">
        <v>0</v>
      </c>
      <c r="H450" s="13">
        <v>0</v>
      </c>
    </row>
    <row r="451" spans="1:8" x14ac:dyDescent="0.2">
      <c r="A451" s="27">
        <v>3466</v>
      </c>
      <c r="B451" s="97" t="s">
        <v>265</v>
      </c>
      <c r="C451" s="182"/>
      <c r="D451" s="73">
        <v>166622</v>
      </c>
      <c r="E451" s="16">
        <v>56318</v>
      </c>
      <c r="F451" s="16">
        <v>1666</v>
      </c>
      <c r="G451" s="16">
        <v>8911</v>
      </c>
      <c r="H451" s="17">
        <v>233517</v>
      </c>
    </row>
    <row r="452" spans="1:8" x14ac:dyDescent="0.2">
      <c r="A452" s="24">
        <v>3407</v>
      </c>
      <c r="B452" s="96" t="s">
        <v>266</v>
      </c>
      <c r="C452" s="181">
        <v>3111</v>
      </c>
      <c r="D452" s="71">
        <v>405757</v>
      </c>
      <c r="E452" s="9">
        <v>137146</v>
      </c>
      <c r="F452" s="9">
        <v>4058</v>
      </c>
      <c r="G452" s="9">
        <v>19551</v>
      </c>
      <c r="H452" s="13">
        <v>566512</v>
      </c>
    </row>
    <row r="453" spans="1:8" x14ac:dyDescent="0.2">
      <c r="A453" s="24">
        <v>3407</v>
      </c>
      <c r="B453" s="96" t="s">
        <v>266</v>
      </c>
      <c r="C453" s="181">
        <v>3141</v>
      </c>
      <c r="D453" s="71">
        <v>0</v>
      </c>
      <c r="E453" s="9">
        <v>0</v>
      </c>
      <c r="F453" s="9">
        <v>0</v>
      </c>
      <c r="G453" s="9">
        <v>0</v>
      </c>
      <c r="H453" s="13">
        <v>0</v>
      </c>
    </row>
    <row r="454" spans="1:8" x14ac:dyDescent="0.2">
      <c r="A454" s="27">
        <v>3407</v>
      </c>
      <c r="B454" s="97" t="s">
        <v>267</v>
      </c>
      <c r="C454" s="182"/>
      <c r="D454" s="73">
        <v>405757</v>
      </c>
      <c r="E454" s="16">
        <v>137146</v>
      </c>
      <c r="F454" s="16">
        <v>4058</v>
      </c>
      <c r="G454" s="16">
        <v>19551</v>
      </c>
      <c r="H454" s="17">
        <v>566512</v>
      </c>
    </row>
    <row r="455" spans="1:8" x14ac:dyDescent="0.2">
      <c r="A455" s="28">
        <v>3463</v>
      </c>
      <c r="B455" s="96" t="s">
        <v>268</v>
      </c>
      <c r="C455" s="183">
        <v>3111</v>
      </c>
      <c r="D455" s="71">
        <v>222163</v>
      </c>
      <c r="E455" s="9">
        <v>75091</v>
      </c>
      <c r="F455" s="9">
        <v>2222</v>
      </c>
      <c r="G455" s="9">
        <v>13337</v>
      </c>
      <c r="H455" s="13">
        <v>312813</v>
      </c>
    </row>
    <row r="456" spans="1:8" x14ac:dyDescent="0.2">
      <c r="A456" s="24">
        <v>3463</v>
      </c>
      <c r="B456" s="96" t="s">
        <v>268</v>
      </c>
      <c r="C456" s="181">
        <v>3141</v>
      </c>
      <c r="D456" s="71">
        <v>0</v>
      </c>
      <c r="E456" s="9">
        <v>0</v>
      </c>
      <c r="F456" s="9">
        <v>0</v>
      </c>
      <c r="G456" s="9">
        <v>0</v>
      </c>
      <c r="H456" s="13">
        <v>0</v>
      </c>
    </row>
    <row r="457" spans="1:8" x14ac:dyDescent="0.2">
      <c r="A457" s="27">
        <v>3463</v>
      </c>
      <c r="B457" s="97" t="s">
        <v>269</v>
      </c>
      <c r="C457" s="182"/>
      <c r="D457" s="73">
        <v>222163</v>
      </c>
      <c r="E457" s="16">
        <v>75091</v>
      </c>
      <c r="F457" s="16">
        <v>2222</v>
      </c>
      <c r="G457" s="16">
        <v>13337</v>
      </c>
      <c r="H457" s="17">
        <v>312813</v>
      </c>
    </row>
    <row r="458" spans="1:8" x14ac:dyDescent="0.2">
      <c r="A458" s="29">
        <v>3460</v>
      </c>
      <c r="B458" s="96" t="s">
        <v>270</v>
      </c>
      <c r="C458" s="183">
        <v>3111</v>
      </c>
      <c r="D458" s="71">
        <v>209583</v>
      </c>
      <c r="E458" s="9">
        <v>70839</v>
      </c>
      <c r="F458" s="9">
        <v>2096</v>
      </c>
      <c r="G458" s="9">
        <v>13108</v>
      </c>
      <c r="H458" s="13">
        <v>295626</v>
      </c>
    </row>
    <row r="459" spans="1:8" x14ac:dyDescent="0.2">
      <c r="A459" s="29">
        <v>3460</v>
      </c>
      <c r="B459" s="96" t="s">
        <v>270</v>
      </c>
      <c r="C459" s="183">
        <v>3141</v>
      </c>
      <c r="D459" s="71">
        <v>0</v>
      </c>
      <c r="E459" s="9">
        <v>0</v>
      </c>
      <c r="F459" s="9">
        <v>0</v>
      </c>
      <c r="G459" s="9">
        <v>0</v>
      </c>
      <c r="H459" s="13">
        <v>0</v>
      </c>
    </row>
    <row r="460" spans="1:8" x14ac:dyDescent="0.2">
      <c r="A460" s="27">
        <v>3460</v>
      </c>
      <c r="B460" s="97" t="s">
        <v>271</v>
      </c>
      <c r="C460" s="182"/>
      <c r="D460" s="73">
        <v>209583</v>
      </c>
      <c r="E460" s="16">
        <v>70839</v>
      </c>
      <c r="F460" s="16">
        <v>2096</v>
      </c>
      <c r="G460" s="16">
        <v>13108</v>
      </c>
      <c r="H460" s="17">
        <v>295626</v>
      </c>
    </row>
    <row r="461" spans="1:8" x14ac:dyDescent="0.2">
      <c r="A461" s="24">
        <v>3413</v>
      </c>
      <c r="B461" s="96" t="s">
        <v>272</v>
      </c>
      <c r="C461" s="181">
        <v>3111</v>
      </c>
      <c r="D461" s="71">
        <v>385013</v>
      </c>
      <c r="E461" s="9">
        <v>130134</v>
      </c>
      <c r="F461" s="9">
        <v>3850</v>
      </c>
      <c r="G461" s="9">
        <v>21234</v>
      </c>
      <c r="H461" s="13">
        <v>540231</v>
      </c>
    </row>
    <row r="462" spans="1:8" x14ac:dyDescent="0.2">
      <c r="A462" s="29">
        <v>3413</v>
      </c>
      <c r="B462" s="96" t="s">
        <v>273</v>
      </c>
      <c r="C462" s="181">
        <v>3141</v>
      </c>
      <c r="D462" s="71">
        <v>0</v>
      </c>
      <c r="E462" s="9">
        <v>0</v>
      </c>
      <c r="F462" s="9">
        <v>0</v>
      </c>
      <c r="G462" s="9">
        <v>0</v>
      </c>
      <c r="H462" s="13">
        <v>0</v>
      </c>
    </row>
    <row r="463" spans="1:8" x14ac:dyDescent="0.2">
      <c r="A463" s="27">
        <v>3413</v>
      </c>
      <c r="B463" s="99" t="s">
        <v>274</v>
      </c>
      <c r="C463" s="180"/>
      <c r="D463" s="73">
        <v>385013</v>
      </c>
      <c r="E463" s="16">
        <v>130134</v>
      </c>
      <c r="F463" s="16">
        <v>3850</v>
      </c>
      <c r="G463" s="16">
        <v>21234</v>
      </c>
      <c r="H463" s="17">
        <v>540231</v>
      </c>
    </row>
    <row r="464" spans="1:8" x14ac:dyDescent="0.2">
      <c r="A464" s="24">
        <v>3409</v>
      </c>
      <c r="B464" s="96" t="s">
        <v>275</v>
      </c>
      <c r="C464" s="181">
        <v>3113</v>
      </c>
      <c r="D464" s="71">
        <v>702799</v>
      </c>
      <c r="E464" s="9">
        <v>237546</v>
      </c>
      <c r="F464" s="9">
        <v>7028</v>
      </c>
      <c r="G464" s="9">
        <v>110370</v>
      </c>
      <c r="H464" s="13">
        <v>1057743</v>
      </c>
    </row>
    <row r="465" spans="1:8" x14ac:dyDescent="0.2">
      <c r="A465" s="29">
        <v>3409</v>
      </c>
      <c r="B465" s="100" t="s">
        <v>275</v>
      </c>
      <c r="C465" s="181">
        <v>3141</v>
      </c>
      <c r="D465" s="71">
        <v>0</v>
      </c>
      <c r="E465" s="9">
        <v>0</v>
      </c>
      <c r="F465" s="9">
        <v>0</v>
      </c>
      <c r="G465" s="9">
        <v>0</v>
      </c>
      <c r="H465" s="13">
        <v>0</v>
      </c>
    </row>
    <row r="466" spans="1:8" x14ac:dyDescent="0.2">
      <c r="A466" s="24">
        <v>3409</v>
      </c>
      <c r="B466" s="96" t="s">
        <v>275</v>
      </c>
      <c r="C466" s="181">
        <v>3143</v>
      </c>
      <c r="D466" s="71">
        <v>0</v>
      </c>
      <c r="E466" s="9">
        <v>0</v>
      </c>
      <c r="F466" s="9">
        <v>0</v>
      </c>
      <c r="G466" s="9">
        <v>0</v>
      </c>
      <c r="H466" s="13">
        <v>0</v>
      </c>
    </row>
    <row r="467" spans="1:8" x14ac:dyDescent="0.2">
      <c r="A467" s="27">
        <v>3409</v>
      </c>
      <c r="B467" s="99" t="s">
        <v>276</v>
      </c>
      <c r="C467" s="180"/>
      <c r="D467" s="73">
        <v>702799</v>
      </c>
      <c r="E467" s="16">
        <v>237546</v>
      </c>
      <c r="F467" s="16">
        <v>7028</v>
      </c>
      <c r="G467" s="16">
        <v>110370</v>
      </c>
      <c r="H467" s="17">
        <v>1057743</v>
      </c>
    </row>
    <row r="468" spans="1:8" x14ac:dyDescent="0.2">
      <c r="A468" s="24">
        <v>3415</v>
      </c>
      <c r="B468" s="96" t="s">
        <v>277</v>
      </c>
      <c r="C468" s="181">
        <v>3113</v>
      </c>
      <c r="D468" s="71">
        <v>765917</v>
      </c>
      <c r="E468" s="9">
        <v>258880</v>
      </c>
      <c r="F468" s="9">
        <v>7659</v>
      </c>
      <c r="G468" s="9">
        <v>131426</v>
      </c>
      <c r="H468" s="13">
        <v>1163882</v>
      </c>
    </row>
    <row r="469" spans="1:8" x14ac:dyDescent="0.2">
      <c r="A469" s="29">
        <v>3415</v>
      </c>
      <c r="B469" s="100" t="s">
        <v>277</v>
      </c>
      <c r="C469" s="181">
        <v>3141</v>
      </c>
      <c r="D469" s="71">
        <v>0</v>
      </c>
      <c r="E469" s="9">
        <v>0</v>
      </c>
      <c r="F469" s="9">
        <v>0</v>
      </c>
      <c r="G469" s="9">
        <v>0</v>
      </c>
      <c r="H469" s="13">
        <v>0</v>
      </c>
    </row>
    <row r="470" spans="1:8" x14ac:dyDescent="0.2">
      <c r="A470" s="24">
        <v>3415</v>
      </c>
      <c r="B470" s="96" t="s">
        <v>277</v>
      </c>
      <c r="C470" s="181">
        <v>3143</v>
      </c>
      <c r="D470" s="71">
        <v>0</v>
      </c>
      <c r="E470" s="9">
        <v>0</v>
      </c>
      <c r="F470" s="9">
        <v>0</v>
      </c>
      <c r="G470" s="9">
        <v>0</v>
      </c>
      <c r="H470" s="13">
        <v>0</v>
      </c>
    </row>
    <row r="471" spans="1:8" x14ac:dyDescent="0.2">
      <c r="A471" s="27">
        <v>3415</v>
      </c>
      <c r="B471" s="99" t="s">
        <v>278</v>
      </c>
      <c r="C471" s="180"/>
      <c r="D471" s="73">
        <v>765917</v>
      </c>
      <c r="E471" s="16">
        <v>258880</v>
      </c>
      <c r="F471" s="16">
        <v>7659</v>
      </c>
      <c r="G471" s="16">
        <v>131426</v>
      </c>
      <c r="H471" s="17">
        <v>1163882</v>
      </c>
    </row>
    <row r="472" spans="1:8" x14ac:dyDescent="0.2">
      <c r="A472" s="24">
        <v>3412</v>
      </c>
      <c r="B472" s="96" t="s">
        <v>279</v>
      </c>
      <c r="C472" s="181">
        <v>3113</v>
      </c>
      <c r="D472" s="71">
        <v>986999</v>
      </c>
      <c r="E472" s="9">
        <v>333606</v>
      </c>
      <c r="F472" s="9">
        <v>9870</v>
      </c>
      <c r="G472" s="9">
        <v>200050</v>
      </c>
      <c r="H472" s="13">
        <v>1530525</v>
      </c>
    </row>
    <row r="473" spans="1:8" x14ac:dyDescent="0.2">
      <c r="A473" s="29">
        <v>3412</v>
      </c>
      <c r="B473" s="100" t="s">
        <v>279</v>
      </c>
      <c r="C473" s="181">
        <v>3141</v>
      </c>
      <c r="D473" s="71">
        <v>0</v>
      </c>
      <c r="E473" s="9">
        <v>0</v>
      </c>
      <c r="F473" s="9">
        <v>0</v>
      </c>
      <c r="G473" s="9">
        <v>0</v>
      </c>
      <c r="H473" s="13">
        <v>0</v>
      </c>
    </row>
    <row r="474" spans="1:8" x14ac:dyDescent="0.2">
      <c r="A474" s="24">
        <v>3412</v>
      </c>
      <c r="B474" s="96" t="s">
        <v>279</v>
      </c>
      <c r="C474" s="181">
        <v>3143</v>
      </c>
      <c r="D474" s="71">
        <v>0</v>
      </c>
      <c r="E474" s="9">
        <v>0</v>
      </c>
      <c r="F474" s="9">
        <v>0</v>
      </c>
      <c r="G474" s="9">
        <v>0</v>
      </c>
      <c r="H474" s="13">
        <v>0</v>
      </c>
    </row>
    <row r="475" spans="1:8" x14ac:dyDescent="0.2">
      <c r="A475" s="27">
        <v>3412</v>
      </c>
      <c r="B475" s="99" t="s">
        <v>280</v>
      </c>
      <c r="C475" s="180"/>
      <c r="D475" s="78">
        <v>986999</v>
      </c>
      <c r="E475" s="18">
        <v>333606</v>
      </c>
      <c r="F475" s="18">
        <v>9870</v>
      </c>
      <c r="G475" s="18">
        <v>200050</v>
      </c>
      <c r="H475" s="19">
        <v>1530525</v>
      </c>
    </row>
    <row r="476" spans="1:8" x14ac:dyDescent="0.2">
      <c r="A476" s="24">
        <v>3416</v>
      </c>
      <c r="B476" s="96" t="s">
        <v>281</v>
      </c>
      <c r="C476" s="181">
        <v>3113</v>
      </c>
      <c r="D476" s="71">
        <v>879679</v>
      </c>
      <c r="E476" s="9">
        <v>297332</v>
      </c>
      <c r="F476" s="9">
        <v>8797</v>
      </c>
      <c r="G476" s="9">
        <v>171002</v>
      </c>
      <c r="H476" s="13">
        <v>1356810</v>
      </c>
    </row>
    <row r="477" spans="1:8" x14ac:dyDescent="0.2">
      <c r="A477" s="29">
        <v>3416</v>
      </c>
      <c r="B477" s="100" t="s">
        <v>281</v>
      </c>
      <c r="C477" s="181">
        <v>3141</v>
      </c>
      <c r="D477" s="71">
        <v>0</v>
      </c>
      <c r="E477" s="9">
        <v>0</v>
      </c>
      <c r="F477" s="9">
        <v>0</v>
      </c>
      <c r="G477" s="9">
        <v>0</v>
      </c>
      <c r="H477" s="13">
        <v>0</v>
      </c>
    </row>
    <row r="478" spans="1:8" x14ac:dyDescent="0.2">
      <c r="A478" s="24">
        <v>3416</v>
      </c>
      <c r="B478" s="96" t="s">
        <v>281</v>
      </c>
      <c r="C478" s="181">
        <v>3143</v>
      </c>
      <c r="D478" s="71">
        <v>0</v>
      </c>
      <c r="E478" s="9">
        <v>0</v>
      </c>
      <c r="F478" s="9">
        <v>0</v>
      </c>
      <c r="G478" s="9">
        <v>0</v>
      </c>
      <c r="H478" s="13">
        <v>0</v>
      </c>
    </row>
    <row r="479" spans="1:8" x14ac:dyDescent="0.2">
      <c r="A479" s="27">
        <v>3416</v>
      </c>
      <c r="B479" s="99" t="s">
        <v>282</v>
      </c>
      <c r="C479" s="180"/>
      <c r="D479" s="78">
        <v>879679</v>
      </c>
      <c r="E479" s="18">
        <v>297332</v>
      </c>
      <c r="F479" s="18">
        <v>8797</v>
      </c>
      <c r="G479" s="18">
        <v>171002</v>
      </c>
      <c r="H479" s="19">
        <v>1356810</v>
      </c>
    </row>
    <row r="480" spans="1:8" x14ac:dyDescent="0.2">
      <c r="A480" s="24">
        <v>3414</v>
      </c>
      <c r="B480" s="96" t="s">
        <v>283</v>
      </c>
      <c r="C480" s="181">
        <v>3113</v>
      </c>
      <c r="D480" s="71">
        <v>862767</v>
      </c>
      <c r="E480" s="9">
        <v>291615</v>
      </c>
      <c r="F480" s="9">
        <v>8628</v>
      </c>
      <c r="G480" s="9">
        <v>164296</v>
      </c>
      <c r="H480" s="13">
        <v>1327306</v>
      </c>
    </row>
    <row r="481" spans="1:8" x14ac:dyDescent="0.2">
      <c r="A481" s="29">
        <v>3414</v>
      </c>
      <c r="B481" s="100" t="s">
        <v>283</v>
      </c>
      <c r="C481" s="181">
        <v>3141</v>
      </c>
      <c r="D481" s="71">
        <v>0</v>
      </c>
      <c r="E481" s="9">
        <v>0</v>
      </c>
      <c r="F481" s="9">
        <v>0</v>
      </c>
      <c r="G481" s="9">
        <v>0</v>
      </c>
      <c r="H481" s="13">
        <v>0</v>
      </c>
    </row>
    <row r="482" spans="1:8" x14ac:dyDescent="0.2">
      <c r="A482" s="24">
        <v>3414</v>
      </c>
      <c r="B482" s="96" t="s">
        <v>283</v>
      </c>
      <c r="C482" s="181">
        <v>3143</v>
      </c>
      <c r="D482" s="71">
        <v>0</v>
      </c>
      <c r="E482" s="9">
        <v>0</v>
      </c>
      <c r="F482" s="9">
        <v>0</v>
      </c>
      <c r="G482" s="9">
        <v>0</v>
      </c>
      <c r="H482" s="13">
        <v>0</v>
      </c>
    </row>
    <row r="483" spans="1:8" x14ac:dyDescent="0.2">
      <c r="A483" s="27">
        <v>3414</v>
      </c>
      <c r="B483" s="99" t="s">
        <v>284</v>
      </c>
      <c r="C483" s="180"/>
      <c r="D483" s="79">
        <v>862767</v>
      </c>
      <c r="E483" s="20">
        <v>291615</v>
      </c>
      <c r="F483" s="20">
        <v>8628</v>
      </c>
      <c r="G483" s="20">
        <v>164296</v>
      </c>
      <c r="H483" s="21">
        <v>1327306</v>
      </c>
    </row>
    <row r="484" spans="1:8" x14ac:dyDescent="0.2">
      <c r="A484" s="24">
        <v>3411</v>
      </c>
      <c r="B484" s="96" t="s">
        <v>285</v>
      </c>
      <c r="C484" s="181">
        <v>3113</v>
      </c>
      <c r="D484" s="71">
        <v>851885</v>
      </c>
      <c r="E484" s="9">
        <v>287937</v>
      </c>
      <c r="F484" s="9">
        <v>8519</v>
      </c>
      <c r="G484" s="9">
        <v>170254</v>
      </c>
      <c r="H484" s="13">
        <v>1318595</v>
      </c>
    </row>
    <row r="485" spans="1:8" x14ac:dyDescent="0.2">
      <c r="A485" s="29">
        <v>3411</v>
      </c>
      <c r="B485" s="100" t="s">
        <v>285</v>
      </c>
      <c r="C485" s="181">
        <v>3141</v>
      </c>
      <c r="D485" s="71">
        <v>0</v>
      </c>
      <c r="E485" s="9">
        <v>0</v>
      </c>
      <c r="F485" s="9">
        <v>0</v>
      </c>
      <c r="G485" s="9">
        <v>0</v>
      </c>
      <c r="H485" s="13">
        <v>0</v>
      </c>
    </row>
    <row r="486" spans="1:8" x14ac:dyDescent="0.2">
      <c r="A486" s="24">
        <v>3411</v>
      </c>
      <c r="B486" s="96" t="s">
        <v>285</v>
      </c>
      <c r="C486" s="181">
        <v>3143</v>
      </c>
      <c r="D486" s="71">
        <v>0</v>
      </c>
      <c r="E486" s="9">
        <v>0</v>
      </c>
      <c r="F486" s="9">
        <v>0</v>
      </c>
      <c r="G486" s="9">
        <v>0</v>
      </c>
      <c r="H486" s="13">
        <v>0</v>
      </c>
    </row>
    <row r="487" spans="1:8" x14ac:dyDescent="0.2">
      <c r="A487" s="27">
        <v>3411</v>
      </c>
      <c r="B487" s="99" t="s">
        <v>286</v>
      </c>
      <c r="C487" s="180"/>
      <c r="D487" s="73">
        <v>851885</v>
      </c>
      <c r="E487" s="16">
        <v>287937</v>
      </c>
      <c r="F487" s="16">
        <v>8519</v>
      </c>
      <c r="G487" s="16">
        <v>170254</v>
      </c>
      <c r="H487" s="17">
        <v>1318595</v>
      </c>
    </row>
    <row r="488" spans="1:8" x14ac:dyDescent="0.2">
      <c r="A488" s="24">
        <v>3408</v>
      </c>
      <c r="B488" s="96" t="s">
        <v>287</v>
      </c>
      <c r="C488" s="181">
        <v>3113</v>
      </c>
      <c r="D488" s="71">
        <v>508228</v>
      </c>
      <c r="E488" s="9">
        <v>171781</v>
      </c>
      <c r="F488" s="9">
        <v>5082</v>
      </c>
      <c r="G488" s="9">
        <v>77232</v>
      </c>
      <c r="H488" s="13">
        <v>762323</v>
      </c>
    </row>
    <row r="489" spans="1:8" x14ac:dyDescent="0.2">
      <c r="A489" s="29">
        <v>3408</v>
      </c>
      <c r="B489" s="100" t="s">
        <v>287</v>
      </c>
      <c r="C489" s="181">
        <v>3141</v>
      </c>
      <c r="D489" s="71">
        <v>0</v>
      </c>
      <c r="E489" s="9">
        <v>0</v>
      </c>
      <c r="F489" s="9">
        <v>0</v>
      </c>
      <c r="G489" s="9">
        <v>0</v>
      </c>
      <c r="H489" s="13">
        <v>0</v>
      </c>
    </row>
    <row r="490" spans="1:8" x14ac:dyDescent="0.2">
      <c r="A490" s="24">
        <v>3408</v>
      </c>
      <c r="B490" s="96" t="s">
        <v>287</v>
      </c>
      <c r="C490" s="181">
        <v>3143</v>
      </c>
      <c r="D490" s="71">
        <v>0</v>
      </c>
      <c r="E490" s="9">
        <v>0</v>
      </c>
      <c r="F490" s="9">
        <v>0</v>
      </c>
      <c r="G490" s="9">
        <v>0</v>
      </c>
      <c r="H490" s="13">
        <v>0</v>
      </c>
    </row>
    <row r="491" spans="1:8" x14ac:dyDescent="0.2">
      <c r="A491" s="27">
        <v>3408</v>
      </c>
      <c r="B491" s="99" t="s">
        <v>288</v>
      </c>
      <c r="C491" s="180"/>
      <c r="D491" s="78">
        <v>508228</v>
      </c>
      <c r="E491" s="18">
        <v>171781</v>
      </c>
      <c r="F491" s="18">
        <v>5082</v>
      </c>
      <c r="G491" s="18">
        <v>77232</v>
      </c>
      <c r="H491" s="19">
        <v>762323</v>
      </c>
    </row>
    <row r="492" spans="1:8" x14ac:dyDescent="0.2">
      <c r="A492" s="24">
        <v>3417</v>
      </c>
      <c r="B492" s="96" t="s">
        <v>289</v>
      </c>
      <c r="C492" s="181">
        <v>3113</v>
      </c>
      <c r="D492" s="71">
        <v>408960</v>
      </c>
      <c r="E492" s="9">
        <v>138228</v>
      </c>
      <c r="F492" s="9">
        <v>4090</v>
      </c>
      <c r="G492" s="9">
        <v>61326</v>
      </c>
      <c r="H492" s="13">
        <v>612604</v>
      </c>
    </row>
    <row r="493" spans="1:8" x14ac:dyDescent="0.2">
      <c r="A493" s="29">
        <v>3417</v>
      </c>
      <c r="B493" s="100" t="s">
        <v>289</v>
      </c>
      <c r="C493" s="181">
        <v>3141</v>
      </c>
      <c r="D493" s="71">
        <v>0</v>
      </c>
      <c r="E493" s="9">
        <v>0</v>
      </c>
      <c r="F493" s="9">
        <v>0</v>
      </c>
      <c r="G493" s="9">
        <v>0</v>
      </c>
      <c r="H493" s="13">
        <v>0</v>
      </c>
    </row>
    <row r="494" spans="1:8" x14ac:dyDescent="0.2">
      <c r="A494" s="24">
        <v>3417</v>
      </c>
      <c r="B494" s="96" t="s">
        <v>289</v>
      </c>
      <c r="C494" s="181">
        <v>3143</v>
      </c>
      <c r="D494" s="71">
        <v>0</v>
      </c>
      <c r="E494" s="9">
        <v>0</v>
      </c>
      <c r="F494" s="9">
        <v>0</v>
      </c>
      <c r="G494" s="9">
        <v>0</v>
      </c>
      <c r="H494" s="13">
        <v>0</v>
      </c>
    </row>
    <row r="495" spans="1:8" x14ac:dyDescent="0.2">
      <c r="A495" s="27">
        <v>3417</v>
      </c>
      <c r="B495" s="99" t="s">
        <v>290</v>
      </c>
      <c r="C495" s="180"/>
      <c r="D495" s="78">
        <v>408960</v>
      </c>
      <c r="E495" s="18">
        <v>138228</v>
      </c>
      <c r="F495" s="18">
        <v>4090</v>
      </c>
      <c r="G495" s="18">
        <v>61326</v>
      </c>
      <c r="H495" s="19">
        <v>612604</v>
      </c>
    </row>
    <row r="496" spans="1:8" x14ac:dyDescent="0.2">
      <c r="A496" s="24">
        <v>3410</v>
      </c>
      <c r="B496" s="96" t="s">
        <v>291</v>
      </c>
      <c r="C496" s="181">
        <v>3113</v>
      </c>
      <c r="D496" s="71">
        <v>747097</v>
      </c>
      <c r="E496" s="9">
        <v>252519</v>
      </c>
      <c r="F496" s="9">
        <v>7471</v>
      </c>
      <c r="G496" s="9">
        <v>119340</v>
      </c>
      <c r="H496" s="13">
        <v>1126427</v>
      </c>
    </row>
    <row r="497" spans="1:8" x14ac:dyDescent="0.2">
      <c r="A497" s="29">
        <v>3410</v>
      </c>
      <c r="B497" s="100" t="s">
        <v>291</v>
      </c>
      <c r="C497" s="181">
        <v>3141</v>
      </c>
      <c r="D497" s="71">
        <v>0</v>
      </c>
      <c r="E497" s="9">
        <v>0</v>
      </c>
      <c r="F497" s="9">
        <v>0</v>
      </c>
      <c r="G497" s="9">
        <v>0</v>
      </c>
      <c r="H497" s="13">
        <v>0</v>
      </c>
    </row>
    <row r="498" spans="1:8" x14ac:dyDescent="0.2">
      <c r="A498" s="24">
        <v>3410</v>
      </c>
      <c r="B498" s="96" t="s">
        <v>291</v>
      </c>
      <c r="C498" s="181">
        <v>3143</v>
      </c>
      <c r="D498" s="71">
        <v>0</v>
      </c>
      <c r="E498" s="9">
        <v>0</v>
      </c>
      <c r="F498" s="9">
        <v>0</v>
      </c>
      <c r="G498" s="9">
        <v>0</v>
      </c>
      <c r="H498" s="13">
        <v>0</v>
      </c>
    </row>
    <row r="499" spans="1:8" x14ac:dyDescent="0.2">
      <c r="A499" s="27">
        <v>3410</v>
      </c>
      <c r="B499" s="99" t="s">
        <v>292</v>
      </c>
      <c r="C499" s="180"/>
      <c r="D499" s="78">
        <v>747097</v>
      </c>
      <c r="E499" s="18">
        <v>252519</v>
      </c>
      <c r="F499" s="18">
        <v>7471</v>
      </c>
      <c r="G499" s="18">
        <v>119340</v>
      </c>
      <c r="H499" s="19">
        <v>1126427</v>
      </c>
    </row>
    <row r="500" spans="1:8" x14ac:dyDescent="0.2">
      <c r="A500" s="26">
        <v>3455</v>
      </c>
      <c r="B500" s="96" t="s">
        <v>293</v>
      </c>
      <c r="C500" s="183">
        <v>3231</v>
      </c>
      <c r="D500" s="71">
        <v>448720</v>
      </c>
      <c r="E500" s="9">
        <v>151667</v>
      </c>
      <c r="F500" s="9">
        <v>4487</v>
      </c>
      <c r="G500" s="9">
        <v>19049</v>
      </c>
      <c r="H500" s="13">
        <v>623923</v>
      </c>
    </row>
    <row r="501" spans="1:8" x14ac:dyDescent="0.2">
      <c r="A501" s="27">
        <v>3455</v>
      </c>
      <c r="B501" s="97" t="s">
        <v>294</v>
      </c>
      <c r="C501" s="180"/>
      <c r="D501" s="73">
        <v>448720</v>
      </c>
      <c r="E501" s="16">
        <v>151667</v>
      </c>
      <c r="F501" s="16">
        <v>4487</v>
      </c>
      <c r="G501" s="16">
        <v>19049</v>
      </c>
      <c r="H501" s="17">
        <v>623923</v>
      </c>
    </row>
    <row r="502" spans="1:8" x14ac:dyDescent="0.2">
      <c r="A502" s="28">
        <v>3419</v>
      </c>
      <c r="B502" s="98" t="s">
        <v>295</v>
      </c>
      <c r="C502" s="183">
        <v>3111</v>
      </c>
      <c r="D502" s="71">
        <v>56610</v>
      </c>
      <c r="E502" s="9">
        <v>19134</v>
      </c>
      <c r="F502" s="9">
        <v>566</v>
      </c>
      <c r="G502" s="9">
        <v>5320</v>
      </c>
      <c r="H502" s="13">
        <v>81630</v>
      </c>
    </row>
    <row r="503" spans="1:8" x14ac:dyDescent="0.2">
      <c r="A503" s="24">
        <v>3419</v>
      </c>
      <c r="B503" s="96" t="s">
        <v>295</v>
      </c>
      <c r="C503" s="181">
        <v>3113</v>
      </c>
      <c r="D503" s="71">
        <v>462030</v>
      </c>
      <c r="E503" s="9">
        <v>156166</v>
      </c>
      <c r="F503" s="9">
        <v>4620</v>
      </c>
      <c r="G503" s="9">
        <v>55436</v>
      </c>
      <c r="H503" s="13">
        <v>678252</v>
      </c>
    </row>
    <row r="504" spans="1:8" x14ac:dyDescent="0.2">
      <c r="A504" s="29">
        <v>3419</v>
      </c>
      <c r="B504" s="100" t="s">
        <v>295</v>
      </c>
      <c r="C504" s="181">
        <v>3141</v>
      </c>
      <c r="D504" s="71">
        <v>0</v>
      </c>
      <c r="E504" s="9">
        <v>0</v>
      </c>
      <c r="F504" s="9">
        <v>0</v>
      </c>
      <c r="G504" s="9">
        <v>0</v>
      </c>
      <c r="H504" s="13">
        <v>0</v>
      </c>
    </row>
    <row r="505" spans="1:8" x14ac:dyDescent="0.2">
      <c r="A505" s="24">
        <v>3419</v>
      </c>
      <c r="B505" s="96" t="s">
        <v>295</v>
      </c>
      <c r="C505" s="181">
        <v>3143</v>
      </c>
      <c r="D505" s="71">
        <v>0</v>
      </c>
      <c r="E505" s="9">
        <v>0</v>
      </c>
      <c r="F505" s="9">
        <v>0</v>
      </c>
      <c r="G505" s="9">
        <v>0</v>
      </c>
      <c r="H505" s="13">
        <v>0</v>
      </c>
    </row>
    <row r="506" spans="1:8" x14ac:dyDescent="0.2">
      <c r="A506" s="27">
        <v>3419</v>
      </c>
      <c r="B506" s="99" t="s">
        <v>296</v>
      </c>
      <c r="C506" s="180"/>
      <c r="D506" s="79">
        <v>518640</v>
      </c>
      <c r="E506" s="20">
        <v>175300</v>
      </c>
      <c r="F506" s="20">
        <v>5186</v>
      </c>
      <c r="G506" s="20">
        <v>60756</v>
      </c>
      <c r="H506" s="21">
        <v>759882</v>
      </c>
    </row>
    <row r="507" spans="1:8" x14ac:dyDescent="0.2">
      <c r="A507" s="28">
        <v>3422</v>
      </c>
      <c r="B507" s="98" t="s">
        <v>297</v>
      </c>
      <c r="C507" s="183">
        <v>3111</v>
      </c>
      <c r="D507" s="71">
        <v>56610</v>
      </c>
      <c r="E507" s="9">
        <v>19134</v>
      </c>
      <c r="F507" s="9">
        <v>566</v>
      </c>
      <c r="G507" s="9">
        <v>4123</v>
      </c>
      <c r="H507" s="13">
        <v>80433</v>
      </c>
    </row>
    <row r="508" spans="1:8" x14ac:dyDescent="0.2">
      <c r="A508" s="24">
        <v>3422</v>
      </c>
      <c r="B508" s="96" t="s">
        <v>297</v>
      </c>
      <c r="C508" s="181">
        <v>3113</v>
      </c>
      <c r="D508" s="71">
        <v>311433</v>
      </c>
      <c r="E508" s="9">
        <v>105265</v>
      </c>
      <c r="F508" s="9">
        <v>3114</v>
      </c>
      <c r="G508" s="9">
        <v>29584</v>
      </c>
      <c r="H508" s="13">
        <v>449396</v>
      </c>
    </row>
    <row r="509" spans="1:8" x14ac:dyDescent="0.2">
      <c r="A509" s="29">
        <v>3422</v>
      </c>
      <c r="B509" s="100" t="s">
        <v>297</v>
      </c>
      <c r="C509" s="181">
        <v>3141</v>
      </c>
      <c r="D509" s="71">
        <v>0</v>
      </c>
      <c r="E509" s="9">
        <v>0</v>
      </c>
      <c r="F509" s="9">
        <v>0</v>
      </c>
      <c r="G509" s="9">
        <v>0</v>
      </c>
      <c r="H509" s="13">
        <v>0</v>
      </c>
    </row>
    <row r="510" spans="1:8" x14ac:dyDescent="0.2">
      <c r="A510" s="24">
        <v>3422</v>
      </c>
      <c r="B510" s="96" t="s">
        <v>297</v>
      </c>
      <c r="C510" s="181">
        <v>3143</v>
      </c>
      <c r="D510" s="71">
        <v>0</v>
      </c>
      <c r="E510" s="9">
        <v>0</v>
      </c>
      <c r="F510" s="9">
        <v>0</v>
      </c>
      <c r="G510" s="9">
        <v>0</v>
      </c>
      <c r="H510" s="13">
        <v>0</v>
      </c>
    </row>
    <row r="511" spans="1:8" x14ac:dyDescent="0.2">
      <c r="A511" s="27">
        <v>3422</v>
      </c>
      <c r="B511" s="99" t="s">
        <v>298</v>
      </c>
      <c r="C511" s="180"/>
      <c r="D511" s="79">
        <v>368043</v>
      </c>
      <c r="E511" s="20">
        <v>124399</v>
      </c>
      <c r="F511" s="20">
        <v>3680</v>
      </c>
      <c r="G511" s="20">
        <v>33707</v>
      </c>
      <c r="H511" s="21">
        <v>529829</v>
      </c>
    </row>
    <row r="512" spans="1:8" x14ac:dyDescent="0.2">
      <c r="A512" s="28">
        <v>3426</v>
      </c>
      <c r="B512" s="98" t="s">
        <v>299</v>
      </c>
      <c r="C512" s="183">
        <v>3111</v>
      </c>
      <c r="D512" s="71">
        <v>157187</v>
      </c>
      <c r="E512" s="9">
        <v>53129</v>
      </c>
      <c r="F512" s="9">
        <v>1572</v>
      </c>
      <c r="G512" s="9">
        <v>7847</v>
      </c>
      <c r="H512" s="13">
        <v>219735</v>
      </c>
    </row>
    <row r="513" spans="1:8" x14ac:dyDescent="0.2">
      <c r="A513" s="28">
        <v>3426</v>
      </c>
      <c r="B513" s="98" t="s">
        <v>299</v>
      </c>
      <c r="C513" s="181">
        <v>3141</v>
      </c>
      <c r="D513" s="71">
        <v>0</v>
      </c>
      <c r="E513" s="9">
        <v>0</v>
      </c>
      <c r="F513" s="9">
        <v>0</v>
      </c>
      <c r="G513" s="9">
        <v>0</v>
      </c>
      <c r="H513" s="13">
        <v>0</v>
      </c>
    </row>
    <row r="514" spans="1:8" x14ac:dyDescent="0.2">
      <c r="A514" s="27">
        <v>3426</v>
      </c>
      <c r="B514" s="97" t="s">
        <v>300</v>
      </c>
      <c r="C514" s="182"/>
      <c r="D514" s="73">
        <v>157187</v>
      </c>
      <c r="E514" s="16">
        <v>53129</v>
      </c>
      <c r="F514" s="16">
        <v>1572</v>
      </c>
      <c r="G514" s="16">
        <v>7847</v>
      </c>
      <c r="H514" s="17">
        <v>219735</v>
      </c>
    </row>
    <row r="515" spans="1:8" x14ac:dyDescent="0.2">
      <c r="A515" s="24">
        <v>3425</v>
      </c>
      <c r="B515" s="96" t="s">
        <v>301</v>
      </c>
      <c r="C515" s="181">
        <v>3113</v>
      </c>
      <c r="D515" s="71">
        <v>408960</v>
      </c>
      <c r="E515" s="9">
        <v>138228</v>
      </c>
      <c r="F515" s="9">
        <v>4090</v>
      </c>
      <c r="G515" s="9">
        <v>53208</v>
      </c>
      <c r="H515" s="13">
        <v>604486</v>
      </c>
    </row>
    <row r="516" spans="1:8" x14ac:dyDescent="0.2">
      <c r="A516" s="24">
        <v>3425</v>
      </c>
      <c r="B516" s="96" t="s">
        <v>301</v>
      </c>
      <c r="C516" s="181">
        <v>3143</v>
      </c>
      <c r="D516" s="71">
        <v>0</v>
      </c>
      <c r="E516" s="9">
        <v>0</v>
      </c>
      <c r="F516" s="9">
        <v>0</v>
      </c>
      <c r="G516" s="9">
        <v>0</v>
      </c>
      <c r="H516" s="13">
        <v>0</v>
      </c>
    </row>
    <row r="517" spans="1:8" x14ac:dyDescent="0.2">
      <c r="A517" s="27">
        <v>3425</v>
      </c>
      <c r="B517" s="99" t="s">
        <v>302</v>
      </c>
      <c r="C517" s="180"/>
      <c r="D517" s="73">
        <v>408960</v>
      </c>
      <c r="E517" s="16">
        <v>138228</v>
      </c>
      <c r="F517" s="16">
        <v>4090</v>
      </c>
      <c r="G517" s="16">
        <v>53208</v>
      </c>
      <c r="H517" s="17">
        <v>604486</v>
      </c>
    </row>
    <row r="518" spans="1:8" x14ac:dyDescent="0.2">
      <c r="A518" s="28">
        <v>3418</v>
      </c>
      <c r="B518" s="98" t="s">
        <v>303</v>
      </c>
      <c r="C518" s="183">
        <v>3111</v>
      </c>
      <c r="D518" s="71">
        <v>52396</v>
      </c>
      <c r="E518" s="9">
        <v>17710</v>
      </c>
      <c r="F518" s="9">
        <v>524</v>
      </c>
      <c r="G518" s="9">
        <v>2394</v>
      </c>
      <c r="H518" s="13">
        <v>73024</v>
      </c>
    </row>
    <row r="519" spans="1:8" x14ac:dyDescent="0.2">
      <c r="A519" s="29">
        <v>3418</v>
      </c>
      <c r="B519" s="100" t="s">
        <v>303</v>
      </c>
      <c r="C519" s="181">
        <v>3141</v>
      </c>
      <c r="D519" s="71">
        <v>0</v>
      </c>
      <c r="E519" s="9">
        <v>0</v>
      </c>
      <c r="F519" s="9">
        <v>0</v>
      </c>
      <c r="G519" s="9">
        <v>0</v>
      </c>
      <c r="H519" s="13">
        <v>0</v>
      </c>
    </row>
    <row r="520" spans="1:8" x14ac:dyDescent="0.2">
      <c r="A520" s="27">
        <v>3418</v>
      </c>
      <c r="B520" s="99" t="s">
        <v>304</v>
      </c>
      <c r="C520" s="180"/>
      <c r="D520" s="73">
        <v>52396</v>
      </c>
      <c r="E520" s="16">
        <v>17710</v>
      </c>
      <c r="F520" s="16">
        <v>524</v>
      </c>
      <c r="G520" s="16">
        <v>2394</v>
      </c>
      <c r="H520" s="17">
        <v>73024</v>
      </c>
    </row>
    <row r="521" spans="1:8" x14ac:dyDescent="0.2">
      <c r="A521" s="28">
        <v>3428</v>
      </c>
      <c r="B521" s="98" t="s">
        <v>305</v>
      </c>
      <c r="C521" s="183">
        <v>3111</v>
      </c>
      <c r="D521" s="71">
        <v>62900</v>
      </c>
      <c r="E521" s="9">
        <v>21260</v>
      </c>
      <c r="F521" s="9">
        <v>629</v>
      </c>
      <c r="G521" s="9">
        <v>5586</v>
      </c>
      <c r="H521" s="13">
        <v>90375</v>
      </c>
    </row>
    <row r="522" spans="1:8" x14ac:dyDescent="0.2">
      <c r="A522" s="24">
        <v>3428</v>
      </c>
      <c r="B522" s="96" t="s">
        <v>305</v>
      </c>
      <c r="C522" s="181">
        <v>3117</v>
      </c>
      <c r="D522" s="71">
        <v>186353</v>
      </c>
      <c r="E522" s="9">
        <v>62988</v>
      </c>
      <c r="F522" s="9">
        <v>1864</v>
      </c>
      <c r="G522" s="9">
        <v>12900</v>
      </c>
      <c r="H522" s="13">
        <v>264105</v>
      </c>
    </row>
    <row r="523" spans="1:8" x14ac:dyDescent="0.2">
      <c r="A523" s="29">
        <v>3428</v>
      </c>
      <c r="B523" s="100" t="s">
        <v>305</v>
      </c>
      <c r="C523" s="181">
        <v>3141</v>
      </c>
      <c r="D523" s="71">
        <v>0</v>
      </c>
      <c r="E523" s="9">
        <v>0</v>
      </c>
      <c r="F523" s="9">
        <v>0</v>
      </c>
      <c r="G523" s="9">
        <v>0</v>
      </c>
      <c r="H523" s="13">
        <v>0</v>
      </c>
    </row>
    <row r="524" spans="1:8" x14ac:dyDescent="0.2">
      <c r="A524" s="24">
        <v>3428</v>
      </c>
      <c r="B524" s="96" t="s">
        <v>305</v>
      </c>
      <c r="C524" s="181">
        <v>3143</v>
      </c>
      <c r="D524" s="71">
        <v>0</v>
      </c>
      <c r="E524" s="9">
        <v>0</v>
      </c>
      <c r="F524" s="9">
        <v>0</v>
      </c>
      <c r="G524" s="9">
        <v>0</v>
      </c>
      <c r="H524" s="13">
        <v>0</v>
      </c>
    </row>
    <row r="525" spans="1:8" x14ac:dyDescent="0.2">
      <c r="A525" s="27">
        <v>3428</v>
      </c>
      <c r="B525" s="99" t="s">
        <v>306</v>
      </c>
      <c r="C525" s="180"/>
      <c r="D525" s="73">
        <v>249253</v>
      </c>
      <c r="E525" s="16">
        <v>84248</v>
      </c>
      <c r="F525" s="16">
        <v>2493</v>
      </c>
      <c r="G525" s="16">
        <v>18486</v>
      </c>
      <c r="H525" s="17">
        <v>354480</v>
      </c>
    </row>
    <row r="526" spans="1:8" x14ac:dyDescent="0.2">
      <c r="A526" s="28">
        <v>3433</v>
      </c>
      <c r="B526" s="98" t="s">
        <v>307</v>
      </c>
      <c r="C526" s="183">
        <v>3111</v>
      </c>
      <c r="D526" s="71">
        <v>111081</v>
      </c>
      <c r="E526" s="9">
        <v>37545</v>
      </c>
      <c r="F526" s="9">
        <v>1111</v>
      </c>
      <c r="G526" s="9">
        <v>5586</v>
      </c>
      <c r="H526" s="13">
        <v>155323</v>
      </c>
    </row>
    <row r="527" spans="1:8" x14ac:dyDescent="0.2">
      <c r="A527" s="29">
        <v>3433</v>
      </c>
      <c r="B527" s="100" t="s">
        <v>307</v>
      </c>
      <c r="C527" s="181">
        <v>3141</v>
      </c>
      <c r="D527" s="71">
        <v>0</v>
      </c>
      <c r="E527" s="9">
        <v>0</v>
      </c>
      <c r="F527" s="9">
        <v>0</v>
      </c>
      <c r="G527" s="9">
        <v>0</v>
      </c>
      <c r="H527" s="13">
        <v>0</v>
      </c>
    </row>
    <row r="528" spans="1:8" x14ac:dyDescent="0.2">
      <c r="A528" s="27">
        <v>3433</v>
      </c>
      <c r="B528" s="99" t="s">
        <v>308</v>
      </c>
      <c r="C528" s="180"/>
      <c r="D528" s="73">
        <v>111081</v>
      </c>
      <c r="E528" s="16">
        <v>37545</v>
      </c>
      <c r="F528" s="16">
        <v>1111</v>
      </c>
      <c r="G528" s="16">
        <v>5586</v>
      </c>
      <c r="H528" s="17">
        <v>155323</v>
      </c>
    </row>
    <row r="529" spans="1:8" x14ac:dyDescent="0.2">
      <c r="A529" s="24">
        <v>3432</v>
      </c>
      <c r="B529" s="96" t="s">
        <v>309</v>
      </c>
      <c r="C529" s="181">
        <v>3117</v>
      </c>
      <c r="D529" s="71">
        <v>179084</v>
      </c>
      <c r="E529" s="9">
        <v>60530</v>
      </c>
      <c r="F529" s="9">
        <v>1791</v>
      </c>
      <c r="G529" s="9">
        <v>16254</v>
      </c>
      <c r="H529" s="13">
        <v>257659</v>
      </c>
    </row>
    <row r="530" spans="1:8" x14ac:dyDescent="0.2">
      <c r="A530" s="29">
        <v>3432</v>
      </c>
      <c r="B530" s="100" t="s">
        <v>309</v>
      </c>
      <c r="C530" s="181">
        <v>3141</v>
      </c>
      <c r="D530" s="71">
        <v>0</v>
      </c>
      <c r="E530" s="9">
        <v>0</v>
      </c>
      <c r="F530" s="9">
        <v>0</v>
      </c>
      <c r="G530" s="9">
        <v>0</v>
      </c>
      <c r="H530" s="13">
        <v>0</v>
      </c>
    </row>
    <row r="531" spans="1:8" x14ac:dyDescent="0.2">
      <c r="A531" s="24">
        <v>3432</v>
      </c>
      <c r="B531" s="96" t="s">
        <v>310</v>
      </c>
      <c r="C531" s="181">
        <v>3143</v>
      </c>
      <c r="D531" s="71">
        <v>0</v>
      </c>
      <c r="E531" s="9">
        <v>0</v>
      </c>
      <c r="F531" s="9">
        <v>0</v>
      </c>
      <c r="G531" s="9">
        <v>0</v>
      </c>
      <c r="H531" s="13">
        <v>0</v>
      </c>
    </row>
    <row r="532" spans="1:8" x14ac:dyDescent="0.2">
      <c r="A532" s="27">
        <v>3432</v>
      </c>
      <c r="B532" s="99" t="s">
        <v>311</v>
      </c>
      <c r="C532" s="180"/>
      <c r="D532" s="73">
        <v>179084</v>
      </c>
      <c r="E532" s="16">
        <v>60530</v>
      </c>
      <c r="F532" s="16">
        <v>1791</v>
      </c>
      <c r="G532" s="16">
        <v>16254</v>
      </c>
      <c r="H532" s="17">
        <v>257659</v>
      </c>
    </row>
    <row r="533" spans="1:8" x14ac:dyDescent="0.2">
      <c r="A533" s="28">
        <v>3435</v>
      </c>
      <c r="B533" s="98" t="s">
        <v>312</v>
      </c>
      <c r="C533" s="183">
        <v>3111</v>
      </c>
      <c r="D533" s="71">
        <v>141525</v>
      </c>
      <c r="E533" s="9">
        <v>47835</v>
      </c>
      <c r="F533" s="9">
        <v>1415</v>
      </c>
      <c r="G533" s="9">
        <v>14534</v>
      </c>
      <c r="H533" s="13">
        <v>205309</v>
      </c>
    </row>
    <row r="534" spans="1:8" x14ac:dyDescent="0.2">
      <c r="A534" s="24">
        <v>3435</v>
      </c>
      <c r="B534" s="96" t="s">
        <v>312</v>
      </c>
      <c r="C534" s="181">
        <v>3113</v>
      </c>
      <c r="D534" s="71">
        <v>745402</v>
      </c>
      <c r="E534" s="9">
        <v>251946</v>
      </c>
      <c r="F534" s="9">
        <v>7454</v>
      </c>
      <c r="G534" s="9">
        <v>105284</v>
      </c>
      <c r="H534" s="13">
        <v>1110086</v>
      </c>
    </row>
    <row r="535" spans="1:8" x14ac:dyDescent="0.2">
      <c r="A535" s="29">
        <v>3435</v>
      </c>
      <c r="B535" s="100" t="s">
        <v>312</v>
      </c>
      <c r="C535" s="181">
        <v>3141</v>
      </c>
      <c r="D535" s="71">
        <v>0</v>
      </c>
      <c r="E535" s="9">
        <v>0</v>
      </c>
      <c r="F535" s="9">
        <v>0</v>
      </c>
      <c r="G535" s="9">
        <v>0</v>
      </c>
      <c r="H535" s="13">
        <v>0</v>
      </c>
    </row>
    <row r="536" spans="1:8" x14ac:dyDescent="0.2">
      <c r="A536" s="24">
        <v>3435</v>
      </c>
      <c r="B536" s="96" t="s">
        <v>312</v>
      </c>
      <c r="C536" s="181">
        <v>3143</v>
      </c>
      <c r="D536" s="71">
        <v>0</v>
      </c>
      <c r="E536" s="9">
        <v>0</v>
      </c>
      <c r="F536" s="9">
        <v>0</v>
      </c>
      <c r="G536" s="9">
        <v>0</v>
      </c>
      <c r="H536" s="13">
        <v>0</v>
      </c>
    </row>
    <row r="537" spans="1:8" ht="13.5" thickBot="1" x14ac:dyDescent="0.25">
      <c r="A537" s="141">
        <v>3435</v>
      </c>
      <c r="B537" s="142" t="s">
        <v>313</v>
      </c>
      <c r="C537" s="186"/>
      <c r="D537" s="217">
        <v>886927</v>
      </c>
      <c r="E537" s="147">
        <v>299781</v>
      </c>
      <c r="F537" s="147">
        <v>8869</v>
      </c>
      <c r="G537" s="147">
        <v>119818</v>
      </c>
      <c r="H537" s="148">
        <v>1315395</v>
      </c>
    </row>
    <row r="538" spans="1:8" ht="13.5" thickBot="1" x14ac:dyDescent="0.25">
      <c r="A538" s="144"/>
      <c r="B538" s="129" t="s">
        <v>314</v>
      </c>
      <c r="C538" s="187"/>
      <c r="D538" s="214">
        <v>14323493</v>
      </c>
      <c r="E538" s="157">
        <v>4841337</v>
      </c>
      <c r="F538" s="157">
        <v>143237</v>
      </c>
      <c r="G538" s="157">
        <v>1771086</v>
      </c>
      <c r="H538" s="158">
        <v>21079153</v>
      </c>
    </row>
    <row r="539" spans="1:8" x14ac:dyDescent="0.2">
      <c r="A539" s="155">
        <v>3440</v>
      </c>
      <c r="B539" s="156" t="s">
        <v>315</v>
      </c>
      <c r="C539" s="188">
        <v>3111</v>
      </c>
      <c r="D539" s="77">
        <v>394874</v>
      </c>
      <c r="E539" s="67">
        <v>133467</v>
      </c>
      <c r="F539" s="67">
        <v>3949</v>
      </c>
      <c r="G539" s="67">
        <v>18790</v>
      </c>
      <c r="H539" s="151">
        <v>551080</v>
      </c>
    </row>
    <row r="540" spans="1:8" x14ac:dyDescent="0.2">
      <c r="A540" s="24">
        <v>3440</v>
      </c>
      <c r="B540" s="96" t="s">
        <v>315</v>
      </c>
      <c r="C540" s="181">
        <v>3141</v>
      </c>
      <c r="D540" s="71">
        <v>0</v>
      </c>
      <c r="E540" s="9">
        <v>0</v>
      </c>
      <c r="F540" s="9">
        <v>0</v>
      </c>
      <c r="G540" s="9">
        <v>0</v>
      </c>
      <c r="H540" s="13">
        <v>0</v>
      </c>
    </row>
    <row r="541" spans="1:8" x14ac:dyDescent="0.2">
      <c r="A541" s="27">
        <v>3440</v>
      </c>
      <c r="B541" s="99" t="s">
        <v>316</v>
      </c>
      <c r="C541" s="180"/>
      <c r="D541" s="73">
        <v>394874</v>
      </c>
      <c r="E541" s="16">
        <v>133467</v>
      </c>
      <c r="F541" s="16">
        <v>3949</v>
      </c>
      <c r="G541" s="16">
        <v>18790</v>
      </c>
      <c r="H541" s="17">
        <v>551080</v>
      </c>
    </row>
    <row r="542" spans="1:8" x14ac:dyDescent="0.2">
      <c r="A542" s="26">
        <v>3458</v>
      </c>
      <c r="B542" s="94" t="s">
        <v>317</v>
      </c>
      <c r="C542" s="183">
        <v>3233</v>
      </c>
      <c r="D542" s="71">
        <v>0</v>
      </c>
      <c r="E542" s="9">
        <v>0</v>
      </c>
      <c r="F542" s="9">
        <v>0</v>
      </c>
      <c r="G542" s="9">
        <v>0</v>
      </c>
      <c r="H542" s="13">
        <v>0</v>
      </c>
    </row>
    <row r="543" spans="1:8" x14ac:dyDescent="0.2">
      <c r="A543" s="27">
        <v>3458</v>
      </c>
      <c r="B543" s="95" t="s">
        <v>318</v>
      </c>
      <c r="C543" s="180"/>
      <c r="D543" s="73">
        <v>0</v>
      </c>
      <c r="E543" s="16">
        <v>0</v>
      </c>
      <c r="F543" s="16">
        <v>0</v>
      </c>
      <c r="G543" s="16">
        <v>0</v>
      </c>
      <c r="H543" s="17">
        <v>0</v>
      </c>
    </row>
    <row r="544" spans="1:8" x14ac:dyDescent="0.2">
      <c r="A544" s="24">
        <v>3439</v>
      </c>
      <c r="B544" s="96" t="s">
        <v>319</v>
      </c>
      <c r="C544" s="181">
        <v>3113</v>
      </c>
      <c r="D544" s="71">
        <v>630455</v>
      </c>
      <c r="E544" s="9">
        <v>213094</v>
      </c>
      <c r="F544" s="9">
        <v>6305</v>
      </c>
      <c r="G544" s="9">
        <v>142468</v>
      </c>
      <c r="H544" s="13">
        <v>992322</v>
      </c>
    </row>
    <row r="545" spans="1:8" x14ac:dyDescent="0.2">
      <c r="A545" s="24">
        <v>3439</v>
      </c>
      <c r="B545" s="96" t="s">
        <v>319</v>
      </c>
      <c r="C545" s="181">
        <v>3143</v>
      </c>
      <c r="D545" s="71">
        <v>0</v>
      </c>
      <c r="E545" s="9">
        <v>0</v>
      </c>
      <c r="F545" s="9">
        <v>0</v>
      </c>
      <c r="G545" s="9">
        <v>0</v>
      </c>
      <c r="H545" s="13">
        <v>0</v>
      </c>
    </row>
    <row r="546" spans="1:8" x14ac:dyDescent="0.2">
      <c r="A546" s="27">
        <v>3439</v>
      </c>
      <c r="B546" s="99" t="s">
        <v>320</v>
      </c>
      <c r="C546" s="180"/>
      <c r="D546" s="73">
        <v>630455</v>
      </c>
      <c r="E546" s="16">
        <v>213094</v>
      </c>
      <c r="F546" s="16">
        <v>6305</v>
      </c>
      <c r="G546" s="16">
        <v>142468</v>
      </c>
      <c r="H546" s="17">
        <v>992322</v>
      </c>
    </row>
    <row r="547" spans="1:8" x14ac:dyDescent="0.2">
      <c r="A547" s="24">
        <v>3438</v>
      </c>
      <c r="B547" s="96" t="s">
        <v>321</v>
      </c>
      <c r="C547" s="181">
        <v>3113</v>
      </c>
      <c r="D547" s="71">
        <v>728584</v>
      </c>
      <c r="E547" s="9">
        <v>246261</v>
      </c>
      <c r="F547" s="9">
        <v>7286</v>
      </c>
      <c r="G547" s="9">
        <v>124818</v>
      </c>
      <c r="H547" s="13">
        <v>1106949</v>
      </c>
    </row>
    <row r="548" spans="1:8" x14ac:dyDescent="0.2">
      <c r="A548" s="24">
        <v>3438</v>
      </c>
      <c r="B548" s="96" t="s">
        <v>321</v>
      </c>
      <c r="C548" s="181">
        <v>3143</v>
      </c>
      <c r="D548" s="71">
        <v>0</v>
      </c>
      <c r="E548" s="9">
        <v>0</v>
      </c>
      <c r="F548" s="9">
        <v>0</v>
      </c>
      <c r="G548" s="9">
        <v>0</v>
      </c>
      <c r="H548" s="13">
        <v>0</v>
      </c>
    </row>
    <row r="549" spans="1:8" x14ac:dyDescent="0.2">
      <c r="A549" s="27">
        <v>3438</v>
      </c>
      <c r="B549" s="99" t="s">
        <v>322</v>
      </c>
      <c r="C549" s="180"/>
      <c r="D549" s="73">
        <v>728584</v>
      </c>
      <c r="E549" s="16">
        <v>246261</v>
      </c>
      <c r="F549" s="16">
        <v>7286</v>
      </c>
      <c r="G549" s="16">
        <v>124818</v>
      </c>
      <c r="H549" s="17">
        <v>1106949</v>
      </c>
    </row>
    <row r="550" spans="1:8" x14ac:dyDescent="0.2">
      <c r="A550" s="26">
        <v>3459</v>
      </c>
      <c r="B550" s="94" t="s">
        <v>323</v>
      </c>
      <c r="C550" s="183">
        <v>3231</v>
      </c>
      <c r="D550" s="71">
        <v>228360</v>
      </c>
      <c r="E550" s="9">
        <v>77186</v>
      </c>
      <c r="F550" s="9">
        <v>2284</v>
      </c>
      <c r="G550" s="9">
        <v>11053</v>
      </c>
      <c r="H550" s="13">
        <v>318883</v>
      </c>
    </row>
    <row r="551" spans="1:8" x14ac:dyDescent="0.2">
      <c r="A551" s="27">
        <v>3459</v>
      </c>
      <c r="B551" s="95" t="s">
        <v>324</v>
      </c>
      <c r="C551" s="180"/>
      <c r="D551" s="73">
        <v>228360</v>
      </c>
      <c r="E551" s="16">
        <v>77186</v>
      </c>
      <c r="F551" s="16">
        <v>2284</v>
      </c>
      <c r="G551" s="16">
        <v>11053</v>
      </c>
      <c r="H551" s="17">
        <v>318883</v>
      </c>
    </row>
    <row r="552" spans="1:8" x14ac:dyDescent="0.2">
      <c r="A552" s="28">
        <v>3401</v>
      </c>
      <c r="B552" s="98" t="s">
        <v>325</v>
      </c>
      <c r="C552" s="183">
        <v>3111</v>
      </c>
      <c r="D552" s="71">
        <v>31450</v>
      </c>
      <c r="E552" s="9">
        <v>10630</v>
      </c>
      <c r="F552" s="9">
        <v>315</v>
      </c>
      <c r="G552" s="9">
        <v>2926</v>
      </c>
      <c r="H552" s="13">
        <v>45321</v>
      </c>
    </row>
    <row r="553" spans="1:8" x14ac:dyDescent="0.2">
      <c r="A553" s="28">
        <v>3401</v>
      </c>
      <c r="B553" s="96" t="s">
        <v>325</v>
      </c>
      <c r="C553" s="181">
        <v>3117</v>
      </c>
      <c r="D553" s="71">
        <v>166786</v>
      </c>
      <c r="E553" s="9">
        <v>56374</v>
      </c>
      <c r="F553" s="9">
        <v>1667</v>
      </c>
      <c r="G553" s="9">
        <v>9288</v>
      </c>
      <c r="H553" s="13">
        <v>234115</v>
      </c>
    </row>
    <row r="554" spans="1:8" x14ac:dyDescent="0.2">
      <c r="A554" s="24">
        <v>3401</v>
      </c>
      <c r="B554" s="96" t="s">
        <v>325</v>
      </c>
      <c r="C554" s="181">
        <v>3141</v>
      </c>
      <c r="D554" s="71">
        <v>0</v>
      </c>
      <c r="E554" s="9">
        <v>0</v>
      </c>
      <c r="F554" s="9">
        <v>0</v>
      </c>
      <c r="G554" s="9">
        <v>0</v>
      </c>
      <c r="H554" s="13">
        <v>0</v>
      </c>
    </row>
    <row r="555" spans="1:8" x14ac:dyDescent="0.2">
      <c r="A555" s="24">
        <v>3401</v>
      </c>
      <c r="B555" s="96" t="s">
        <v>325</v>
      </c>
      <c r="C555" s="181">
        <v>3143</v>
      </c>
      <c r="D555" s="71">
        <v>0</v>
      </c>
      <c r="E555" s="9">
        <v>0</v>
      </c>
      <c r="F555" s="9">
        <v>0</v>
      </c>
      <c r="G555" s="9">
        <v>0</v>
      </c>
      <c r="H555" s="13">
        <v>0</v>
      </c>
    </row>
    <row r="556" spans="1:8" x14ac:dyDescent="0.2">
      <c r="A556" s="27">
        <v>3401</v>
      </c>
      <c r="B556" s="99" t="s">
        <v>326</v>
      </c>
      <c r="C556" s="180"/>
      <c r="D556" s="72">
        <v>198236</v>
      </c>
      <c r="E556" s="22">
        <v>67004</v>
      </c>
      <c r="F556" s="22">
        <v>1982</v>
      </c>
      <c r="G556" s="22">
        <v>12214</v>
      </c>
      <c r="H556" s="23">
        <v>279436</v>
      </c>
    </row>
    <row r="557" spans="1:8" x14ac:dyDescent="0.2">
      <c r="A557" s="28">
        <v>3404</v>
      </c>
      <c r="B557" s="98" t="s">
        <v>327</v>
      </c>
      <c r="C557" s="183">
        <v>3111</v>
      </c>
      <c r="D557" s="71">
        <v>113220</v>
      </c>
      <c r="E557" s="9">
        <v>38268</v>
      </c>
      <c r="F557" s="9">
        <v>1132</v>
      </c>
      <c r="G557" s="9">
        <v>9177</v>
      </c>
      <c r="H557" s="13">
        <v>161797</v>
      </c>
    </row>
    <row r="558" spans="1:8" x14ac:dyDescent="0.2">
      <c r="A558" s="24">
        <v>3404</v>
      </c>
      <c r="B558" s="96" t="s">
        <v>327</v>
      </c>
      <c r="C558" s="181">
        <v>3113</v>
      </c>
      <c r="D558" s="71">
        <v>653810</v>
      </c>
      <c r="E558" s="9">
        <v>220988</v>
      </c>
      <c r="F558" s="9">
        <v>6538</v>
      </c>
      <c r="G558" s="9">
        <v>71436</v>
      </c>
      <c r="H558" s="13">
        <v>952772</v>
      </c>
    </row>
    <row r="559" spans="1:8" x14ac:dyDescent="0.2">
      <c r="A559" s="24">
        <v>3404</v>
      </c>
      <c r="B559" s="96" t="s">
        <v>327</v>
      </c>
      <c r="C559" s="181">
        <v>3141</v>
      </c>
      <c r="D559" s="71">
        <v>0</v>
      </c>
      <c r="E559" s="9">
        <v>0</v>
      </c>
      <c r="F559" s="9">
        <v>0</v>
      </c>
      <c r="G559" s="9">
        <v>0</v>
      </c>
      <c r="H559" s="13">
        <v>0</v>
      </c>
    </row>
    <row r="560" spans="1:8" x14ac:dyDescent="0.2">
      <c r="A560" s="24">
        <v>3404</v>
      </c>
      <c r="B560" s="96" t="s">
        <v>327</v>
      </c>
      <c r="C560" s="181">
        <v>3143</v>
      </c>
      <c r="D560" s="71">
        <v>0</v>
      </c>
      <c r="E560" s="9">
        <v>0</v>
      </c>
      <c r="F560" s="9">
        <v>0</v>
      </c>
      <c r="G560" s="9">
        <v>0</v>
      </c>
      <c r="H560" s="13">
        <v>0</v>
      </c>
    </row>
    <row r="561" spans="1:8" x14ac:dyDescent="0.2">
      <c r="A561" s="27">
        <v>3404</v>
      </c>
      <c r="B561" s="99" t="s">
        <v>328</v>
      </c>
      <c r="C561" s="180"/>
      <c r="D561" s="72">
        <v>767030</v>
      </c>
      <c r="E561" s="22">
        <v>259256</v>
      </c>
      <c r="F561" s="22">
        <v>7670</v>
      </c>
      <c r="G561" s="22">
        <v>80613</v>
      </c>
      <c r="H561" s="23">
        <v>1114569</v>
      </c>
    </row>
    <row r="562" spans="1:8" x14ac:dyDescent="0.2">
      <c r="A562" s="28">
        <v>3477</v>
      </c>
      <c r="B562" s="98" t="s">
        <v>329</v>
      </c>
      <c r="C562" s="183">
        <v>3111</v>
      </c>
      <c r="D562" s="71">
        <v>151880</v>
      </c>
      <c r="E562" s="9">
        <v>51335</v>
      </c>
      <c r="F562" s="9">
        <v>1519</v>
      </c>
      <c r="G562" s="9">
        <v>7485</v>
      </c>
      <c r="H562" s="13">
        <v>212219</v>
      </c>
    </row>
    <row r="563" spans="1:8" x14ac:dyDescent="0.2">
      <c r="A563" s="24">
        <v>3477</v>
      </c>
      <c r="B563" s="96" t="s">
        <v>329</v>
      </c>
      <c r="C563" s="181">
        <v>3141</v>
      </c>
      <c r="D563" s="71">
        <v>0</v>
      </c>
      <c r="E563" s="9">
        <v>0</v>
      </c>
      <c r="F563" s="9">
        <v>0</v>
      </c>
      <c r="G563" s="9">
        <v>0</v>
      </c>
      <c r="H563" s="13">
        <v>0</v>
      </c>
    </row>
    <row r="564" spans="1:8" x14ac:dyDescent="0.2">
      <c r="A564" s="27">
        <v>3477</v>
      </c>
      <c r="B564" s="99" t="s">
        <v>330</v>
      </c>
      <c r="C564" s="180"/>
      <c r="D564" s="73">
        <v>151880</v>
      </c>
      <c r="E564" s="16">
        <v>51335</v>
      </c>
      <c r="F564" s="16">
        <v>1519</v>
      </c>
      <c r="G564" s="16">
        <v>7485</v>
      </c>
      <c r="H564" s="17">
        <v>212219</v>
      </c>
    </row>
    <row r="565" spans="1:8" x14ac:dyDescent="0.2">
      <c r="A565" s="24">
        <v>3476</v>
      </c>
      <c r="B565" s="96" t="s">
        <v>331</v>
      </c>
      <c r="C565" s="181">
        <v>3113</v>
      </c>
      <c r="D565" s="71">
        <v>313434</v>
      </c>
      <c r="E565" s="9">
        <v>105941</v>
      </c>
      <c r="F565" s="9">
        <v>3134</v>
      </c>
      <c r="G565" s="9">
        <v>34300</v>
      </c>
      <c r="H565" s="13">
        <v>456809</v>
      </c>
    </row>
    <row r="566" spans="1:8" x14ac:dyDescent="0.2">
      <c r="A566" s="24">
        <v>3476</v>
      </c>
      <c r="B566" s="96" t="s">
        <v>331</v>
      </c>
      <c r="C566" s="181">
        <v>3141</v>
      </c>
      <c r="D566" s="71">
        <v>0</v>
      </c>
      <c r="E566" s="9">
        <v>0</v>
      </c>
      <c r="F566" s="9">
        <v>0</v>
      </c>
      <c r="G566" s="9">
        <v>0</v>
      </c>
      <c r="H566" s="13">
        <v>0</v>
      </c>
    </row>
    <row r="567" spans="1:8" x14ac:dyDescent="0.2">
      <c r="A567" s="24">
        <v>3476</v>
      </c>
      <c r="B567" s="96" t="s">
        <v>331</v>
      </c>
      <c r="C567" s="181">
        <v>3143</v>
      </c>
      <c r="D567" s="71">
        <v>0</v>
      </c>
      <c r="E567" s="9">
        <v>0</v>
      </c>
      <c r="F567" s="9">
        <v>0</v>
      </c>
      <c r="G567" s="9">
        <v>0</v>
      </c>
      <c r="H567" s="13">
        <v>0</v>
      </c>
    </row>
    <row r="568" spans="1:8" x14ac:dyDescent="0.2">
      <c r="A568" s="27">
        <v>3476</v>
      </c>
      <c r="B568" s="99" t="s">
        <v>332</v>
      </c>
      <c r="C568" s="180"/>
      <c r="D568" s="73">
        <v>313434</v>
      </c>
      <c r="E568" s="16">
        <v>105941</v>
      </c>
      <c r="F568" s="16">
        <v>3134</v>
      </c>
      <c r="G568" s="16">
        <v>34300</v>
      </c>
      <c r="H568" s="17">
        <v>456809</v>
      </c>
    </row>
    <row r="569" spans="1:8" x14ac:dyDescent="0.2">
      <c r="A569" s="28">
        <v>3424</v>
      </c>
      <c r="B569" s="98" t="s">
        <v>333</v>
      </c>
      <c r="C569" s="183">
        <v>3111</v>
      </c>
      <c r="D569" s="71">
        <v>28305</v>
      </c>
      <c r="E569" s="9">
        <v>9567</v>
      </c>
      <c r="F569" s="9">
        <v>283</v>
      </c>
      <c r="G569" s="9">
        <v>2128</v>
      </c>
      <c r="H569" s="13">
        <v>40283</v>
      </c>
    </row>
    <row r="570" spans="1:8" x14ac:dyDescent="0.2">
      <c r="A570" s="28">
        <v>3424</v>
      </c>
      <c r="B570" s="96" t="s">
        <v>333</v>
      </c>
      <c r="C570" s="181">
        <v>3117</v>
      </c>
      <c r="D570" s="71">
        <v>152003</v>
      </c>
      <c r="E570" s="9">
        <v>51377</v>
      </c>
      <c r="F570" s="9">
        <v>1520</v>
      </c>
      <c r="G570" s="9">
        <v>9804</v>
      </c>
      <c r="H570" s="13">
        <v>214704</v>
      </c>
    </row>
    <row r="571" spans="1:8" x14ac:dyDescent="0.2">
      <c r="A571" s="24">
        <v>3424</v>
      </c>
      <c r="B571" s="96" t="s">
        <v>333</v>
      </c>
      <c r="C571" s="181">
        <v>3141</v>
      </c>
      <c r="D571" s="71">
        <v>0</v>
      </c>
      <c r="E571" s="9">
        <v>0</v>
      </c>
      <c r="F571" s="9">
        <v>0</v>
      </c>
      <c r="G571" s="9">
        <v>0</v>
      </c>
      <c r="H571" s="13">
        <v>0</v>
      </c>
    </row>
    <row r="572" spans="1:8" x14ac:dyDescent="0.2">
      <c r="A572" s="24">
        <v>3424</v>
      </c>
      <c r="B572" s="96" t="s">
        <v>333</v>
      </c>
      <c r="C572" s="181">
        <v>3143</v>
      </c>
      <c r="D572" s="71">
        <v>0</v>
      </c>
      <c r="E572" s="9">
        <v>0</v>
      </c>
      <c r="F572" s="9">
        <v>0</v>
      </c>
      <c r="G572" s="9">
        <v>0</v>
      </c>
      <c r="H572" s="13">
        <v>0</v>
      </c>
    </row>
    <row r="573" spans="1:8" x14ac:dyDescent="0.2">
      <c r="A573" s="27">
        <v>3424</v>
      </c>
      <c r="B573" s="99" t="s">
        <v>334</v>
      </c>
      <c r="C573" s="180"/>
      <c r="D573" s="73">
        <v>180308</v>
      </c>
      <c r="E573" s="16">
        <v>60944</v>
      </c>
      <c r="F573" s="16">
        <v>1803</v>
      </c>
      <c r="G573" s="16">
        <v>11932</v>
      </c>
      <c r="H573" s="17">
        <v>254987</v>
      </c>
    </row>
    <row r="574" spans="1:8" x14ac:dyDescent="0.2">
      <c r="A574" s="28">
        <v>3430</v>
      </c>
      <c r="B574" s="98" t="s">
        <v>335</v>
      </c>
      <c r="C574" s="183">
        <v>3111</v>
      </c>
      <c r="D574" s="71">
        <v>111081</v>
      </c>
      <c r="E574" s="9">
        <v>37545</v>
      </c>
      <c r="F574" s="9">
        <v>1111</v>
      </c>
      <c r="G574" s="9">
        <v>6251</v>
      </c>
      <c r="H574" s="13">
        <v>155988</v>
      </c>
    </row>
    <row r="575" spans="1:8" x14ac:dyDescent="0.2">
      <c r="A575" s="24">
        <v>3430</v>
      </c>
      <c r="B575" s="96" t="s">
        <v>335</v>
      </c>
      <c r="C575" s="181">
        <v>3141</v>
      </c>
      <c r="D575" s="71">
        <v>0</v>
      </c>
      <c r="E575" s="9">
        <v>0</v>
      </c>
      <c r="F575" s="9">
        <v>0</v>
      </c>
      <c r="G575" s="9">
        <v>0</v>
      </c>
      <c r="H575" s="13">
        <v>0</v>
      </c>
    </row>
    <row r="576" spans="1:8" x14ac:dyDescent="0.2">
      <c r="A576" s="27">
        <v>3430</v>
      </c>
      <c r="B576" s="99" t="s">
        <v>336</v>
      </c>
      <c r="C576" s="180"/>
      <c r="D576" s="73">
        <v>111081</v>
      </c>
      <c r="E576" s="16">
        <v>37545</v>
      </c>
      <c r="F576" s="16">
        <v>1111</v>
      </c>
      <c r="G576" s="16">
        <v>6251</v>
      </c>
      <c r="H576" s="17">
        <v>155988</v>
      </c>
    </row>
    <row r="577" spans="1:8" x14ac:dyDescent="0.2">
      <c r="A577" s="24">
        <v>3431</v>
      </c>
      <c r="B577" s="96" t="s">
        <v>337</v>
      </c>
      <c r="C577" s="181">
        <v>3117</v>
      </c>
      <c r="D577" s="71">
        <v>121876</v>
      </c>
      <c r="E577" s="9">
        <v>41194</v>
      </c>
      <c r="F577" s="9">
        <v>1219</v>
      </c>
      <c r="G577" s="9">
        <v>16254</v>
      </c>
      <c r="H577" s="13">
        <v>180543</v>
      </c>
    </row>
    <row r="578" spans="1:8" x14ac:dyDescent="0.2">
      <c r="A578" s="24">
        <v>3431</v>
      </c>
      <c r="B578" s="96" t="s">
        <v>337</v>
      </c>
      <c r="C578" s="181">
        <v>3141</v>
      </c>
      <c r="D578" s="71">
        <v>0</v>
      </c>
      <c r="E578" s="9">
        <v>0</v>
      </c>
      <c r="F578" s="9">
        <v>0</v>
      </c>
      <c r="G578" s="9">
        <v>0</v>
      </c>
      <c r="H578" s="13">
        <v>0</v>
      </c>
    </row>
    <row r="579" spans="1:8" x14ac:dyDescent="0.2">
      <c r="A579" s="24">
        <v>3431</v>
      </c>
      <c r="B579" s="96" t="s">
        <v>337</v>
      </c>
      <c r="C579" s="181">
        <v>3143</v>
      </c>
      <c r="D579" s="71">
        <v>0</v>
      </c>
      <c r="E579" s="9">
        <v>0</v>
      </c>
      <c r="F579" s="9">
        <v>0</v>
      </c>
      <c r="G579" s="9">
        <v>0</v>
      </c>
      <c r="H579" s="13">
        <v>0</v>
      </c>
    </row>
    <row r="580" spans="1:8" x14ac:dyDescent="0.2">
      <c r="A580" s="27">
        <v>3431</v>
      </c>
      <c r="B580" s="99" t="s">
        <v>338</v>
      </c>
      <c r="C580" s="180"/>
      <c r="D580" s="73">
        <v>121876</v>
      </c>
      <c r="E580" s="16">
        <v>41194</v>
      </c>
      <c r="F580" s="16">
        <v>1219</v>
      </c>
      <c r="G580" s="16">
        <v>16254</v>
      </c>
      <c r="H580" s="17">
        <v>180543</v>
      </c>
    </row>
    <row r="581" spans="1:8" x14ac:dyDescent="0.2">
      <c r="A581" s="28">
        <v>3437</v>
      </c>
      <c r="B581" s="98" t="s">
        <v>339</v>
      </c>
      <c r="C581" s="183">
        <v>3111</v>
      </c>
      <c r="D581" s="71">
        <v>340983</v>
      </c>
      <c r="E581" s="9">
        <v>115252</v>
      </c>
      <c r="F581" s="9">
        <v>3410</v>
      </c>
      <c r="G581" s="9">
        <v>16226</v>
      </c>
      <c r="H581" s="13">
        <v>475871</v>
      </c>
    </row>
    <row r="582" spans="1:8" x14ac:dyDescent="0.2">
      <c r="A582" s="24">
        <v>3437</v>
      </c>
      <c r="B582" s="96" t="s">
        <v>339</v>
      </c>
      <c r="C582" s="181">
        <v>3141</v>
      </c>
      <c r="D582" s="71">
        <v>0</v>
      </c>
      <c r="E582" s="9">
        <v>0</v>
      </c>
      <c r="F582" s="9">
        <v>0</v>
      </c>
      <c r="G582" s="9">
        <v>0</v>
      </c>
      <c r="H582" s="13">
        <v>0</v>
      </c>
    </row>
    <row r="583" spans="1:8" x14ac:dyDescent="0.2">
      <c r="A583" s="27">
        <v>3437</v>
      </c>
      <c r="B583" s="99" t="s">
        <v>340</v>
      </c>
      <c r="C583" s="180"/>
      <c r="D583" s="73">
        <v>340983</v>
      </c>
      <c r="E583" s="16">
        <v>115252</v>
      </c>
      <c r="F583" s="16">
        <v>3410</v>
      </c>
      <c r="G583" s="16">
        <v>16226</v>
      </c>
      <c r="H583" s="17">
        <v>475871</v>
      </c>
    </row>
    <row r="584" spans="1:8" x14ac:dyDescent="0.2">
      <c r="A584" s="24">
        <v>3436</v>
      </c>
      <c r="B584" s="96" t="s">
        <v>341</v>
      </c>
      <c r="C584" s="181">
        <v>3113</v>
      </c>
      <c r="D584" s="71">
        <v>677055</v>
      </c>
      <c r="E584" s="9">
        <v>228845</v>
      </c>
      <c r="F584" s="9">
        <v>6771</v>
      </c>
      <c r="G584" s="9">
        <v>116786</v>
      </c>
      <c r="H584" s="13">
        <v>1029457</v>
      </c>
    </row>
    <row r="585" spans="1:8" x14ac:dyDescent="0.2">
      <c r="A585" s="24">
        <v>3436</v>
      </c>
      <c r="B585" s="96" t="s">
        <v>341</v>
      </c>
      <c r="C585" s="181">
        <v>3141</v>
      </c>
      <c r="D585" s="71">
        <v>0</v>
      </c>
      <c r="E585" s="9">
        <v>0</v>
      </c>
      <c r="F585" s="9">
        <v>0</v>
      </c>
      <c r="G585" s="9">
        <v>0</v>
      </c>
      <c r="H585" s="13">
        <v>0</v>
      </c>
    </row>
    <row r="586" spans="1:8" x14ac:dyDescent="0.2">
      <c r="A586" s="24">
        <v>3436</v>
      </c>
      <c r="B586" s="96" t="s">
        <v>341</v>
      </c>
      <c r="C586" s="181">
        <v>3143</v>
      </c>
      <c r="D586" s="71">
        <v>0</v>
      </c>
      <c r="E586" s="9">
        <v>0</v>
      </c>
      <c r="F586" s="9">
        <v>0</v>
      </c>
      <c r="G586" s="9">
        <v>0</v>
      </c>
      <c r="H586" s="13">
        <v>0</v>
      </c>
    </row>
    <row r="587" spans="1:8" x14ac:dyDescent="0.2">
      <c r="A587" s="27">
        <v>3436</v>
      </c>
      <c r="B587" s="99" t="s">
        <v>342</v>
      </c>
      <c r="C587" s="180"/>
      <c r="D587" s="72">
        <v>677055</v>
      </c>
      <c r="E587" s="22">
        <v>228845</v>
      </c>
      <c r="F587" s="22">
        <v>6771</v>
      </c>
      <c r="G587" s="22">
        <v>116786</v>
      </c>
      <c r="H587" s="23">
        <v>1029457</v>
      </c>
    </row>
    <row r="588" spans="1:8" x14ac:dyDescent="0.2">
      <c r="A588" s="28">
        <v>3442</v>
      </c>
      <c r="B588" s="98" t="s">
        <v>343</v>
      </c>
      <c r="C588" s="183">
        <v>3111</v>
      </c>
      <c r="D588" s="71">
        <v>250468</v>
      </c>
      <c r="E588" s="9">
        <v>84658</v>
      </c>
      <c r="F588" s="9">
        <v>2505</v>
      </c>
      <c r="G588" s="9">
        <v>14497</v>
      </c>
      <c r="H588" s="13">
        <v>352128</v>
      </c>
    </row>
    <row r="589" spans="1:8" x14ac:dyDescent="0.2">
      <c r="A589" s="24">
        <v>3442</v>
      </c>
      <c r="B589" s="96" t="s">
        <v>343</v>
      </c>
      <c r="C589" s="181">
        <v>3141</v>
      </c>
      <c r="D589" s="71">
        <v>0</v>
      </c>
      <c r="E589" s="9">
        <v>0</v>
      </c>
      <c r="F589" s="9">
        <v>0</v>
      </c>
      <c r="G589" s="9">
        <v>0</v>
      </c>
      <c r="H589" s="13">
        <v>0</v>
      </c>
    </row>
    <row r="590" spans="1:8" x14ac:dyDescent="0.2">
      <c r="A590" s="27">
        <v>3442</v>
      </c>
      <c r="B590" s="99" t="s">
        <v>344</v>
      </c>
      <c r="C590" s="180"/>
      <c r="D590" s="73">
        <v>250468</v>
      </c>
      <c r="E590" s="16">
        <v>84658</v>
      </c>
      <c r="F590" s="16">
        <v>2505</v>
      </c>
      <c r="G590" s="16">
        <v>14497</v>
      </c>
      <c r="H590" s="17">
        <v>352128</v>
      </c>
    </row>
    <row r="591" spans="1:8" x14ac:dyDescent="0.2">
      <c r="A591" s="28">
        <v>3452</v>
      </c>
      <c r="B591" s="98" t="s">
        <v>345</v>
      </c>
      <c r="C591" s="183">
        <v>3111</v>
      </c>
      <c r="D591" s="71">
        <v>0</v>
      </c>
      <c r="E591" s="9">
        <v>0</v>
      </c>
      <c r="F591" s="9">
        <v>0</v>
      </c>
      <c r="G591" s="9">
        <v>0</v>
      </c>
      <c r="H591" s="13">
        <v>0</v>
      </c>
    </row>
    <row r="592" spans="1:8" x14ac:dyDescent="0.2">
      <c r="A592" s="28">
        <v>3452</v>
      </c>
      <c r="B592" s="98" t="s">
        <v>345</v>
      </c>
      <c r="C592" s="183">
        <v>3113</v>
      </c>
      <c r="D592" s="71">
        <v>608536</v>
      </c>
      <c r="E592" s="9">
        <v>205685</v>
      </c>
      <c r="F592" s="9">
        <v>6085</v>
      </c>
      <c r="G592" s="9">
        <v>78734</v>
      </c>
      <c r="H592" s="13">
        <v>899040</v>
      </c>
    </row>
    <row r="593" spans="1:8" x14ac:dyDescent="0.2">
      <c r="A593" s="24">
        <v>3452</v>
      </c>
      <c r="B593" s="96" t="s">
        <v>345</v>
      </c>
      <c r="C593" s="181">
        <v>3141</v>
      </c>
      <c r="D593" s="71">
        <v>0</v>
      </c>
      <c r="E593" s="9">
        <v>0</v>
      </c>
      <c r="F593" s="9">
        <v>0</v>
      </c>
      <c r="G593" s="9">
        <v>0</v>
      </c>
      <c r="H593" s="13">
        <v>0</v>
      </c>
    </row>
    <row r="594" spans="1:8" x14ac:dyDescent="0.2">
      <c r="A594" s="24">
        <v>3452</v>
      </c>
      <c r="B594" s="96" t="s">
        <v>345</v>
      </c>
      <c r="C594" s="181">
        <v>3143</v>
      </c>
      <c r="D594" s="71">
        <v>0</v>
      </c>
      <c r="E594" s="9">
        <v>0</v>
      </c>
      <c r="F594" s="9">
        <v>0</v>
      </c>
      <c r="G594" s="9">
        <v>0</v>
      </c>
      <c r="H594" s="13">
        <v>0</v>
      </c>
    </row>
    <row r="595" spans="1:8" x14ac:dyDescent="0.2">
      <c r="A595" s="27">
        <v>3452</v>
      </c>
      <c r="B595" s="99" t="s">
        <v>346</v>
      </c>
      <c r="C595" s="180"/>
      <c r="D595" s="73">
        <v>608536</v>
      </c>
      <c r="E595" s="16">
        <v>205685</v>
      </c>
      <c r="F595" s="16">
        <v>6085</v>
      </c>
      <c r="G595" s="16">
        <v>78734</v>
      </c>
      <c r="H595" s="17">
        <v>899040</v>
      </c>
    </row>
    <row r="596" spans="1:8" x14ac:dyDescent="0.2">
      <c r="A596" s="28">
        <v>3445</v>
      </c>
      <c r="B596" s="98" t="s">
        <v>347</v>
      </c>
      <c r="C596" s="183">
        <v>3111</v>
      </c>
      <c r="D596" s="71">
        <v>28305</v>
      </c>
      <c r="E596" s="9">
        <v>9567</v>
      </c>
      <c r="F596" s="9">
        <v>283</v>
      </c>
      <c r="G596" s="9">
        <v>2527</v>
      </c>
      <c r="H596" s="13">
        <v>40682</v>
      </c>
    </row>
    <row r="597" spans="1:8" x14ac:dyDescent="0.2">
      <c r="A597" s="24">
        <v>3445</v>
      </c>
      <c r="B597" s="96" t="s">
        <v>347</v>
      </c>
      <c r="C597" s="181">
        <v>3117</v>
      </c>
      <c r="D597" s="71">
        <v>97050</v>
      </c>
      <c r="E597" s="9">
        <v>32803</v>
      </c>
      <c r="F597" s="9">
        <v>971</v>
      </c>
      <c r="G597" s="9">
        <v>6708</v>
      </c>
      <c r="H597" s="13">
        <v>137532</v>
      </c>
    </row>
    <row r="598" spans="1:8" x14ac:dyDescent="0.2">
      <c r="A598" s="24">
        <v>3445</v>
      </c>
      <c r="B598" s="96" t="s">
        <v>347</v>
      </c>
      <c r="C598" s="181">
        <v>3141</v>
      </c>
      <c r="D598" s="71">
        <v>0</v>
      </c>
      <c r="E598" s="9">
        <v>0</v>
      </c>
      <c r="F598" s="9">
        <v>0</v>
      </c>
      <c r="G598" s="9">
        <v>0</v>
      </c>
      <c r="H598" s="13">
        <v>0</v>
      </c>
    </row>
    <row r="599" spans="1:8" x14ac:dyDescent="0.2">
      <c r="A599" s="24">
        <v>3445</v>
      </c>
      <c r="B599" s="96" t="s">
        <v>347</v>
      </c>
      <c r="C599" s="181">
        <v>3143</v>
      </c>
      <c r="D599" s="71">
        <v>0</v>
      </c>
      <c r="E599" s="9">
        <v>0</v>
      </c>
      <c r="F599" s="9">
        <v>0</v>
      </c>
      <c r="G599" s="9">
        <v>0</v>
      </c>
      <c r="H599" s="13">
        <v>0</v>
      </c>
    </row>
    <row r="600" spans="1:8" ht="13.5" thickBot="1" x14ac:dyDescent="0.25">
      <c r="A600" s="141">
        <v>3445</v>
      </c>
      <c r="B600" s="142" t="s">
        <v>348</v>
      </c>
      <c r="C600" s="186"/>
      <c r="D600" s="217">
        <v>125355</v>
      </c>
      <c r="E600" s="147">
        <v>42370</v>
      </c>
      <c r="F600" s="147">
        <v>1254</v>
      </c>
      <c r="G600" s="147">
        <v>9235</v>
      </c>
      <c r="H600" s="148">
        <v>178214</v>
      </c>
    </row>
    <row r="601" spans="1:8" ht="13.5" thickBot="1" x14ac:dyDescent="0.25">
      <c r="A601" s="152"/>
      <c r="B601" s="129" t="s">
        <v>349</v>
      </c>
      <c r="C601" s="189"/>
      <c r="D601" s="218">
        <v>5828515</v>
      </c>
      <c r="E601" s="153">
        <v>1970037</v>
      </c>
      <c r="F601" s="153">
        <v>58287</v>
      </c>
      <c r="G601" s="153">
        <v>701656</v>
      </c>
      <c r="H601" s="154">
        <v>8558495</v>
      </c>
    </row>
    <row r="602" spans="1:8" x14ac:dyDescent="0.2">
      <c r="A602" s="155">
        <v>3475</v>
      </c>
      <c r="B602" s="156" t="s">
        <v>350</v>
      </c>
      <c r="C602" s="179">
        <v>3111</v>
      </c>
      <c r="D602" s="77">
        <v>111081</v>
      </c>
      <c r="E602" s="67">
        <v>37545</v>
      </c>
      <c r="F602" s="67">
        <v>1111</v>
      </c>
      <c r="G602" s="67">
        <v>7086</v>
      </c>
      <c r="H602" s="151">
        <v>156823</v>
      </c>
    </row>
    <row r="603" spans="1:8" x14ac:dyDescent="0.2">
      <c r="A603" s="28">
        <v>3475</v>
      </c>
      <c r="B603" s="98" t="s">
        <v>350</v>
      </c>
      <c r="C603" s="181">
        <v>3141</v>
      </c>
      <c r="D603" s="71">
        <v>0</v>
      </c>
      <c r="E603" s="9">
        <v>0</v>
      </c>
      <c r="F603" s="9">
        <v>0</v>
      </c>
      <c r="G603" s="9">
        <v>0</v>
      </c>
      <c r="H603" s="13">
        <v>0</v>
      </c>
    </row>
    <row r="604" spans="1:8" x14ac:dyDescent="0.2">
      <c r="A604" s="27">
        <v>3475</v>
      </c>
      <c r="B604" s="97" t="s">
        <v>351</v>
      </c>
      <c r="C604" s="180"/>
      <c r="D604" s="73">
        <v>111081</v>
      </c>
      <c r="E604" s="16">
        <v>37545</v>
      </c>
      <c r="F604" s="16">
        <v>1111</v>
      </c>
      <c r="G604" s="16">
        <v>7086</v>
      </c>
      <c r="H604" s="17">
        <v>156823</v>
      </c>
    </row>
    <row r="605" spans="1:8" x14ac:dyDescent="0.2">
      <c r="A605" s="24">
        <v>3449</v>
      </c>
      <c r="B605" s="98" t="s">
        <v>352</v>
      </c>
      <c r="C605" s="183">
        <v>3111</v>
      </c>
      <c r="D605" s="71">
        <v>157187</v>
      </c>
      <c r="E605" s="9">
        <v>53129</v>
      </c>
      <c r="F605" s="9">
        <v>1572</v>
      </c>
      <c r="G605" s="9">
        <v>9214</v>
      </c>
      <c r="H605" s="13">
        <v>221102</v>
      </c>
    </row>
    <row r="606" spans="1:8" x14ac:dyDescent="0.2">
      <c r="A606" s="24">
        <v>3449</v>
      </c>
      <c r="B606" s="96" t="s">
        <v>352</v>
      </c>
      <c r="C606" s="181">
        <v>3141</v>
      </c>
      <c r="D606" s="71">
        <v>0</v>
      </c>
      <c r="E606" s="9">
        <v>0</v>
      </c>
      <c r="F606" s="9">
        <v>0</v>
      </c>
      <c r="G606" s="9">
        <v>0</v>
      </c>
      <c r="H606" s="13">
        <v>0</v>
      </c>
    </row>
    <row r="607" spans="1:8" x14ac:dyDescent="0.2">
      <c r="A607" s="27">
        <v>3449</v>
      </c>
      <c r="B607" s="99" t="s">
        <v>353</v>
      </c>
      <c r="C607" s="180"/>
      <c r="D607" s="73">
        <v>157187</v>
      </c>
      <c r="E607" s="16">
        <v>53129</v>
      </c>
      <c r="F607" s="16">
        <v>1572</v>
      </c>
      <c r="G607" s="16">
        <v>9214</v>
      </c>
      <c r="H607" s="17">
        <v>221102</v>
      </c>
    </row>
    <row r="608" spans="1:8" x14ac:dyDescent="0.2">
      <c r="A608" s="24">
        <v>3451</v>
      </c>
      <c r="B608" s="96" t="s">
        <v>354</v>
      </c>
      <c r="C608" s="183">
        <v>3111</v>
      </c>
      <c r="D608" s="71">
        <v>172912</v>
      </c>
      <c r="E608" s="9">
        <v>58444</v>
      </c>
      <c r="F608" s="9">
        <v>1729</v>
      </c>
      <c r="G608" s="9">
        <v>12238</v>
      </c>
      <c r="H608" s="13">
        <v>245323</v>
      </c>
    </row>
    <row r="609" spans="1:8" x14ac:dyDescent="0.2">
      <c r="A609" s="24">
        <v>3451</v>
      </c>
      <c r="B609" s="96" t="s">
        <v>354</v>
      </c>
      <c r="C609" s="181">
        <v>3141</v>
      </c>
      <c r="D609" s="71">
        <v>0</v>
      </c>
      <c r="E609" s="9">
        <v>0</v>
      </c>
      <c r="F609" s="9">
        <v>0</v>
      </c>
      <c r="G609" s="9">
        <v>0</v>
      </c>
      <c r="H609" s="13">
        <v>0</v>
      </c>
    </row>
    <row r="610" spans="1:8" x14ac:dyDescent="0.2">
      <c r="A610" s="25">
        <v>3451</v>
      </c>
      <c r="B610" s="99" t="s">
        <v>355</v>
      </c>
      <c r="C610" s="180"/>
      <c r="D610" s="73">
        <v>172912</v>
      </c>
      <c r="E610" s="16">
        <v>58444</v>
      </c>
      <c r="F610" s="16">
        <v>1729</v>
      </c>
      <c r="G610" s="16">
        <v>12238</v>
      </c>
      <c r="H610" s="17">
        <v>245323</v>
      </c>
    </row>
    <row r="611" spans="1:8" x14ac:dyDescent="0.2">
      <c r="A611" s="26">
        <v>3456</v>
      </c>
      <c r="B611" s="96" t="s">
        <v>356</v>
      </c>
      <c r="C611" s="183">
        <v>3233</v>
      </c>
      <c r="D611" s="71">
        <v>0</v>
      </c>
      <c r="E611" s="9">
        <v>0</v>
      </c>
      <c r="F611" s="9">
        <v>0</v>
      </c>
      <c r="G611" s="9">
        <v>0</v>
      </c>
      <c r="H611" s="13">
        <v>0</v>
      </c>
    </row>
    <row r="612" spans="1:8" x14ac:dyDescent="0.2">
      <c r="A612" s="27">
        <v>3456</v>
      </c>
      <c r="B612" s="97" t="s">
        <v>357</v>
      </c>
      <c r="C612" s="180"/>
      <c r="D612" s="73">
        <v>0</v>
      </c>
      <c r="E612" s="16">
        <v>0</v>
      </c>
      <c r="F612" s="16">
        <v>0</v>
      </c>
      <c r="G612" s="16">
        <v>0</v>
      </c>
      <c r="H612" s="17">
        <v>0</v>
      </c>
    </row>
    <row r="613" spans="1:8" x14ac:dyDescent="0.2">
      <c r="A613" s="24">
        <v>3447</v>
      </c>
      <c r="B613" s="96" t="s">
        <v>358</v>
      </c>
      <c r="C613" s="181">
        <v>3113</v>
      </c>
      <c r="D613" s="71">
        <v>539504</v>
      </c>
      <c r="E613" s="9">
        <v>182352</v>
      </c>
      <c r="F613" s="9">
        <v>5395</v>
      </c>
      <c r="G613" s="9">
        <v>81507</v>
      </c>
      <c r="H613" s="13">
        <v>808758</v>
      </c>
    </row>
    <row r="614" spans="1:8" x14ac:dyDescent="0.2">
      <c r="A614" s="24">
        <v>3447</v>
      </c>
      <c r="B614" s="96" t="s">
        <v>358</v>
      </c>
      <c r="C614" s="181">
        <v>3141</v>
      </c>
      <c r="D614" s="71">
        <v>0</v>
      </c>
      <c r="E614" s="9">
        <v>0</v>
      </c>
      <c r="F614" s="9">
        <v>0</v>
      </c>
      <c r="G614" s="9">
        <v>0</v>
      </c>
      <c r="H614" s="13">
        <v>0</v>
      </c>
    </row>
    <row r="615" spans="1:8" x14ac:dyDescent="0.2">
      <c r="A615" s="24">
        <v>3447</v>
      </c>
      <c r="B615" s="96" t="s">
        <v>358</v>
      </c>
      <c r="C615" s="181">
        <v>3143</v>
      </c>
      <c r="D615" s="71">
        <v>0</v>
      </c>
      <c r="E615" s="9">
        <v>0</v>
      </c>
      <c r="F615" s="9">
        <v>0</v>
      </c>
      <c r="G615" s="9">
        <v>0</v>
      </c>
      <c r="H615" s="13">
        <v>0</v>
      </c>
    </row>
    <row r="616" spans="1:8" x14ac:dyDescent="0.2">
      <c r="A616" s="27">
        <v>3447</v>
      </c>
      <c r="B616" s="99" t="s">
        <v>359</v>
      </c>
      <c r="C616" s="180"/>
      <c r="D616" s="73">
        <v>539504</v>
      </c>
      <c r="E616" s="16">
        <v>182352</v>
      </c>
      <c r="F616" s="16">
        <v>5395</v>
      </c>
      <c r="G616" s="16">
        <v>81507</v>
      </c>
      <c r="H616" s="17">
        <v>808758</v>
      </c>
    </row>
    <row r="617" spans="1:8" x14ac:dyDescent="0.2">
      <c r="A617" s="24">
        <v>3446</v>
      </c>
      <c r="B617" s="96" t="s">
        <v>360</v>
      </c>
      <c r="C617" s="181">
        <v>3113</v>
      </c>
      <c r="D617" s="71">
        <v>651270</v>
      </c>
      <c r="E617" s="9">
        <v>220129</v>
      </c>
      <c r="F617" s="9">
        <v>6513</v>
      </c>
      <c r="G617" s="9">
        <v>106134</v>
      </c>
      <c r="H617" s="13">
        <v>984046</v>
      </c>
    </row>
    <row r="618" spans="1:8" x14ac:dyDescent="0.2">
      <c r="A618" s="24">
        <v>3446</v>
      </c>
      <c r="B618" s="96" t="s">
        <v>360</v>
      </c>
      <c r="C618" s="181">
        <v>3141</v>
      </c>
      <c r="D618" s="71">
        <v>0</v>
      </c>
      <c r="E618" s="9">
        <v>0</v>
      </c>
      <c r="F618" s="9">
        <v>0</v>
      </c>
      <c r="G618" s="9">
        <v>0</v>
      </c>
      <c r="H618" s="13">
        <v>0</v>
      </c>
    </row>
    <row r="619" spans="1:8" x14ac:dyDescent="0.2">
      <c r="A619" s="24">
        <v>3446</v>
      </c>
      <c r="B619" s="96" t="s">
        <v>360</v>
      </c>
      <c r="C619" s="181">
        <v>3143</v>
      </c>
      <c r="D619" s="71">
        <v>0</v>
      </c>
      <c r="E619" s="9">
        <v>0</v>
      </c>
      <c r="F619" s="9">
        <v>0</v>
      </c>
      <c r="G619" s="9">
        <v>0</v>
      </c>
      <c r="H619" s="13">
        <v>0</v>
      </c>
    </row>
    <row r="620" spans="1:8" x14ac:dyDescent="0.2">
      <c r="A620" s="27">
        <v>3446</v>
      </c>
      <c r="B620" s="99" t="s">
        <v>361</v>
      </c>
      <c r="C620" s="180"/>
      <c r="D620" s="73">
        <v>651270</v>
      </c>
      <c r="E620" s="16">
        <v>220129</v>
      </c>
      <c r="F620" s="16">
        <v>6513</v>
      </c>
      <c r="G620" s="16">
        <v>106134</v>
      </c>
      <c r="H620" s="17">
        <v>984046</v>
      </c>
    </row>
    <row r="621" spans="1:8" x14ac:dyDescent="0.2">
      <c r="A621" s="26">
        <v>3457</v>
      </c>
      <c r="B621" s="94" t="s">
        <v>362</v>
      </c>
      <c r="C621" s="183">
        <v>3231</v>
      </c>
      <c r="D621" s="71">
        <v>165280</v>
      </c>
      <c r="E621" s="9">
        <v>55865</v>
      </c>
      <c r="F621" s="9">
        <v>1653</v>
      </c>
      <c r="G621" s="9">
        <v>7044</v>
      </c>
      <c r="H621" s="13">
        <v>229842</v>
      </c>
    </row>
    <row r="622" spans="1:8" x14ac:dyDescent="0.2">
      <c r="A622" s="27">
        <v>3457</v>
      </c>
      <c r="B622" s="95" t="s">
        <v>363</v>
      </c>
      <c r="C622" s="180"/>
      <c r="D622" s="72">
        <v>165280</v>
      </c>
      <c r="E622" s="22">
        <v>55865</v>
      </c>
      <c r="F622" s="22">
        <v>1653</v>
      </c>
      <c r="G622" s="22">
        <v>7044</v>
      </c>
      <c r="H622" s="23">
        <v>229842</v>
      </c>
    </row>
    <row r="623" spans="1:8" x14ac:dyDescent="0.2">
      <c r="A623" s="24">
        <v>3423</v>
      </c>
      <c r="B623" s="98" t="s">
        <v>364</v>
      </c>
      <c r="C623" s="183">
        <v>3111</v>
      </c>
      <c r="D623" s="71">
        <v>111081</v>
      </c>
      <c r="E623" s="9">
        <v>37545</v>
      </c>
      <c r="F623" s="9">
        <v>1111</v>
      </c>
      <c r="G623" s="9">
        <v>6251</v>
      </c>
      <c r="H623" s="13">
        <v>155988</v>
      </c>
    </row>
    <row r="624" spans="1:8" x14ac:dyDescent="0.2">
      <c r="A624" s="24">
        <v>3423</v>
      </c>
      <c r="B624" s="96" t="s">
        <v>364</v>
      </c>
      <c r="C624" s="181">
        <v>3141</v>
      </c>
      <c r="D624" s="71">
        <v>0</v>
      </c>
      <c r="E624" s="9">
        <v>0</v>
      </c>
      <c r="F624" s="9">
        <v>0</v>
      </c>
      <c r="G624" s="9">
        <v>0</v>
      </c>
      <c r="H624" s="13">
        <v>0</v>
      </c>
    </row>
    <row r="625" spans="1:8" x14ac:dyDescent="0.2">
      <c r="A625" s="27">
        <v>3423</v>
      </c>
      <c r="B625" s="99" t="s">
        <v>365</v>
      </c>
      <c r="C625" s="180"/>
      <c r="D625" s="72">
        <v>111081</v>
      </c>
      <c r="E625" s="22">
        <v>37545</v>
      </c>
      <c r="F625" s="22">
        <v>1111</v>
      </c>
      <c r="G625" s="22">
        <v>6251</v>
      </c>
      <c r="H625" s="23">
        <v>155988</v>
      </c>
    </row>
    <row r="626" spans="1:8" x14ac:dyDescent="0.2">
      <c r="A626" s="24">
        <v>3448</v>
      </c>
      <c r="B626" s="96" t="s">
        <v>366</v>
      </c>
      <c r="C626" s="181">
        <v>3117</v>
      </c>
      <c r="D626" s="71">
        <v>185781</v>
      </c>
      <c r="E626" s="9">
        <v>62794</v>
      </c>
      <c r="F626" s="9">
        <v>1858</v>
      </c>
      <c r="G626" s="9">
        <v>17286</v>
      </c>
      <c r="H626" s="13">
        <v>267719</v>
      </c>
    </row>
    <row r="627" spans="1:8" x14ac:dyDescent="0.2">
      <c r="A627" s="24">
        <v>3448</v>
      </c>
      <c r="B627" s="96" t="s">
        <v>366</v>
      </c>
      <c r="C627" s="181">
        <v>3143</v>
      </c>
      <c r="D627" s="71">
        <v>0</v>
      </c>
      <c r="E627" s="9">
        <v>0</v>
      </c>
      <c r="F627" s="9">
        <v>0</v>
      </c>
      <c r="G627" s="9">
        <v>0</v>
      </c>
      <c r="H627" s="13">
        <v>0</v>
      </c>
    </row>
    <row r="628" spans="1:8" x14ac:dyDescent="0.2">
      <c r="A628" s="27">
        <v>3448</v>
      </c>
      <c r="B628" s="99" t="s">
        <v>367</v>
      </c>
      <c r="C628" s="180"/>
      <c r="D628" s="73">
        <v>185781</v>
      </c>
      <c r="E628" s="16">
        <v>62794</v>
      </c>
      <c r="F628" s="16">
        <v>1858</v>
      </c>
      <c r="G628" s="16">
        <v>17286</v>
      </c>
      <c r="H628" s="17">
        <v>267719</v>
      </c>
    </row>
    <row r="629" spans="1:8" x14ac:dyDescent="0.2">
      <c r="A629" s="24">
        <v>3402</v>
      </c>
      <c r="B629" s="98" t="s">
        <v>368</v>
      </c>
      <c r="C629" s="183">
        <v>3111</v>
      </c>
      <c r="D629" s="71">
        <v>166622</v>
      </c>
      <c r="E629" s="9">
        <v>56318</v>
      </c>
      <c r="F629" s="9">
        <v>1666</v>
      </c>
      <c r="G629" s="9">
        <v>8645</v>
      </c>
      <c r="H629" s="13">
        <v>233251</v>
      </c>
    </row>
    <row r="630" spans="1:8" x14ac:dyDescent="0.2">
      <c r="A630" s="24">
        <v>3402</v>
      </c>
      <c r="B630" s="96" t="s">
        <v>368</v>
      </c>
      <c r="C630" s="181">
        <v>3141</v>
      </c>
      <c r="D630" s="71">
        <v>0</v>
      </c>
      <c r="E630" s="9">
        <v>0</v>
      </c>
      <c r="F630" s="9">
        <v>0</v>
      </c>
      <c r="G630" s="9">
        <v>0</v>
      </c>
      <c r="H630" s="13">
        <v>0</v>
      </c>
    </row>
    <row r="631" spans="1:8" x14ac:dyDescent="0.2">
      <c r="A631" s="27">
        <v>3402</v>
      </c>
      <c r="B631" s="99" t="s">
        <v>369</v>
      </c>
      <c r="C631" s="180"/>
      <c r="D631" s="72">
        <v>166622</v>
      </c>
      <c r="E631" s="22">
        <v>56318</v>
      </c>
      <c r="F631" s="22">
        <v>1666</v>
      </c>
      <c r="G631" s="22">
        <v>8645</v>
      </c>
      <c r="H631" s="23">
        <v>233251</v>
      </c>
    </row>
    <row r="632" spans="1:8" x14ac:dyDescent="0.2">
      <c r="A632" s="24">
        <v>3429</v>
      </c>
      <c r="B632" s="96" t="s">
        <v>370</v>
      </c>
      <c r="C632" s="181">
        <v>3113</v>
      </c>
      <c r="D632" s="71">
        <v>438858</v>
      </c>
      <c r="E632" s="9">
        <v>148334</v>
      </c>
      <c r="F632" s="9">
        <v>4389</v>
      </c>
      <c r="G632" s="9">
        <v>69046</v>
      </c>
      <c r="H632" s="13">
        <v>660627</v>
      </c>
    </row>
    <row r="633" spans="1:8" x14ac:dyDescent="0.2">
      <c r="A633" s="24">
        <v>3429</v>
      </c>
      <c r="B633" s="96" t="s">
        <v>370</v>
      </c>
      <c r="C633" s="181">
        <v>3143</v>
      </c>
      <c r="D633" s="71">
        <v>0</v>
      </c>
      <c r="E633" s="9">
        <v>0</v>
      </c>
      <c r="F633" s="9">
        <v>0</v>
      </c>
      <c r="G633" s="9">
        <v>0</v>
      </c>
      <c r="H633" s="13">
        <v>0</v>
      </c>
    </row>
    <row r="634" spans="1:8" x14ac:dyDescent="0.2">
      <c r="A634" s="27">
        <v>3429</v>
      </c>
      <c r="B634" s="99" t="s">
        <v>371</v>
      </c>
      <c r="C634" s="180"/>
      <c r="D634" s="73">
        <v>438858</v>
      </c>
      <c r="E634" s="16">
        <v>148334</v>
      </c>
      <c r="F634" s="16">
        <v>4389</v>
      </c>
      <c r="G634" s="16">
        <v>69046</v>
      </c>
      <c r="H634" s="17">
        <v>660627</v>
      </c>
    </row>
    <row r="635" spans="1:8" x14ac:dyDescent="0.2">
      <c r="A635" s="24">
        <v>3405</v>
      </c>
      <c r="B635" s="98" t="s">
        <v>372</v>
      </c>
      <c r="C635" s="183">
        <v>3111</v>
      </c>
      <c r="D635" s="71">
        <v>28305</v>
      </c>
      <c r="E635" s="9">
        <v>9567</v>
      </c>
      <c r="F635" s="9">
        <v>283</v>
      </c>
      <c r="G635" s="9">
        <v>2660</v>
      </c>
      <c r="H635" s="13">
        <v>40815</v>
      </c>
    </row>
    <row r="636" spans="1:8" x14ac:dyDescent="0.2">
      <c r="A636" s="24">
        <v>3405</v>
      </c>
      <c r="B636" s="96" t="s">
        <v>372</v>
      </c>
      <c r="C636" s="181">
        <v>3117</v>
      </c>
      <c r="D636" s="71">
        <v>70556</v>
      </c>
      <c r="E636" s="9">
        <v>23848</v>
      </c>
      <c r="F636" s="9">
        <v>706</v>
      </c>
      <c r="G636" s="9">
        <v>5160</v>
      </c>
      <c r="H636" s="13">
        <v>100270</v>
      </c>
    </row>
    <row r="637" spans="1:8" x14ac:dyDescent="0.2">
      <c r="A637" s="24">
        <v>3405</v>
      </c>
      <c r="B637" s="96" t="s">
        <v>372</v>
      </c>
      <c r="C637" s="181">
        <v>3141</v>
      </c>
      <c r="D637" s="71">
        <v>0</v>
      </c>
      <c r="E637" s="9">
        <v>0</v>
      </c>
      <c r="F637" s="9">
        <v>0</v>
      </c>
      <c r="G637" s="9">
        <v>0</v>
      </c>
      <c r="H637" s="13">
        <v>0</v>
      </c>
    </row>
    <row r="638" spans="1:8" x14ac:dyDescent="0.2">
      <c r="A638" s="24">
        <v>3405</v>
      </c>
      <c r="B638" s="96" t="s">
        <v>372</v>
      </c>
      <c r="C638" s="181">
        <v>3143</v>
      </c>
      <c r="D638" s="71">
        <v>0</v>
      </c>
      <c r="E638" s="9">
        <v>0</v>
      </c>
      <c r="F638" s="9">
        <v>0</v>
      </c>
      <c r="G638" s="9">
        <v>0</v>
      </c>
      <c r="H638" s="13">
        <v>0</v>
      </c>
    </row>
    <row r="639" spans="1:8" x14ac:dyDescent="0.2">
      <c r="A639" s="27">
        <v>3405</v>
      </c>
      <c r="B639" s="99" t="s">
        <v>373</v>
      </c>
      <c r="C639" s="180"/>
      <c r="D639" s="73">
        <v>98861</v>
      </c>
      <c r="E639" s="16">
        <v>33415</v>
      </c>
      <c r="F639" s="16">
        <v>989</v>
      </c>
      <c r="G639" s="16">
        <v>7820</v>
      </c>
      <c r="H639" s="17">
        <v>141085</v>
      </c>
    </row>
    <row r="640" spans="1:8" x14ac:dyDescent="0.2">
      <c r="A640" s="24">
        <v>3444</v>
      </c>
      <c r="B640" s="98" t="s">
        <v>374</v>
      </c>
      <c r="C640" s="183">
        <v>3111</v>
      </c>
      <c r="D640" s="71">
        <v>111081</v>
      </c>
      <c r="E640" s="9">
        <v>37545</v>
      </c>
      <c r="F640" s="9">
        <v>1111</v>
      </c>
      <c r="G640" s="9">
        <v>6384</v>
      </c>
      <c r="H640" s="13">
        <v>156121</v>
      </c>
    </row>
    <row r="641" spans="1:8" x14ac:dyDescent="0.2">
      <c r="A641" s="24">
        <v>3444</v>
      </c>
      <c r="B641" s="96" t="s">
        <v>374</v>
      </c>
      <c r="C641" s="181">
        <v>3141</v>
      </c>
      <c r="D641" s="71">
        <v>0</v>
      </c>
      <c r="E641" s="9">
        <v>0</v>
      </c>
      <c r="F641" s="9">
        <v>0</v>
      </c>
      <c r="G641" s="9">
        <v>0</v>
      </c>
      <c r="H641" s="13">
        <v>0</v>
      </c>
    </row>
    <row r="642" spans="1:8" x14ac:dyDescent="0.2">
      <c r="A642" s="27">
        <v>3444</v>
      </c>
      <c r="B642" s="99" t="s">
        <v>375</v>
      </c>
      <c r="C642" s="180"/>
      <c r="D642" s="72">
        <v>111081</v>
      </c>
      <c r="E642" s="22">
        <v>37545</v>
      </c>
      <c r="F642" s="22">
        <v>1111</v>
      </c>
      <c r="G642" s="22">
        <v>6384</v>
      </c>
      <c r="H642" s="23">
        <v>156121</v>
      </c>
    </row>
    <row r="643" spans="1:8" x14ac:dyDescent="0.2">
      <c r="A643" s="24">
        <v>3443</v>
      </c>
      <c r="B643" s="96" t="s">
        <v>376</v>
      </c>
      <c r="C643" s="181">
        <v>3113</v>
      </c>
      <c r="D643" s="71">
        <v>408960</v>
      </c>
      <c r="E643" s="9">
        <v>138228</v>
      </c>
      <c r="F643" s="9">
        <v>4090</v>
      </c>
      <c r="G643" s="9">
        <v>50464</v>
      </c>
      <c r="H643" s="13">
        <v>601742</v>
      </c>
    </row>
    <row r="644" spans="1:8" x14ac:dyDescent="0.2">
      <c r="A644" s="24">
        <v>3443</v>
      </c>
      <c r="B644" s="96" t="s">
        <v>376</v>
      </c>
      <c r="C644" s="181">
        <v>3141</v>
      </c>
      <c r="D644" s="71">
        <v>0</v>
      </c>
      <c r="E644" s="9">
        <v>0</v>
      </c>
      <c r="F644" s="9">
        <v>0</v>
      </c>
      <c r="G644" s="9">
        <v>0</v>
      </c>
      <c r="H644" s="13">
        <v>0</v>
      </c>
    </row>
    <row r="645" spans="1:8" x14ac:dyDescent="0.2">
      <c r="A645" s="24">
        <v>3443</v>
      </c>
      <c r="B645" s="96" t="s">
        <v>376</v>
      </c>
      <c r="C645" s="181">
        <v>3143</v>
      </c>
      <c r="D645" s="71">
        <v>0</v>
      </c>
      <c r="E645" s="9">
        <v>0</v>
      </c>
      <c r="F645" s="9">
        <v>0</v>
      </c>
      <c r="G645" s="9">
        <v>0</v>
      </c>
      <c r="H645" s="13">
        <v>0</v>
      </c>
    </row>
    <row r="646" spans="1:8" ht="13.5" thickBot="1" x14ac:dyDescent="0.25">
      <c r="A646" s="141">
        <v>3443</v>
      </c>
      <c r="B646" s="142" t="s">
        <v>377</v>
      </c>
      <c r="C646" s="186"/>
      <c r="D646" s="217">
        <v>408960</v>
      </c>
      <c r="E646" s="147">
        <v>138228</v>
      </c>
      <c r="F646" s="147">
        <v>4090</v>
      </c>
      <c r="G646" s="147">
        <v>50464</v>
      </c>
      <c r="H646" s="148">
        <v>601742</v>
      </c>
    </row>
    <row r="647" spans="1:8" ht="13.5" thickBot="1" x14ac:dyDescent="0.25">
      <c r="A647" s="152"/>
      <c r="B647" s="129" t="s">
        <v>378</v>
      </c>
      <c r="C647" s="189"/>
      <c r="D647" s="218">
        <v>3318478</v>
      </c>
      <c r="E647" s="153">
        <v>1121643</v>
      </c>
      <c r="F647" s="153">
        <v>33187</v>
      </c>
      <c r="G647" s="153">
        <v>389119</v>
      </c>
      <c r="H647" s="154">
        <v>4862427</v>
      </c>
    </row>
    <row r="648" spans="1:8" x14ac:dyDescent="0.2">
      <c r="A648" s="149">
        <v>4476</v>
      </c>
      <c r="B648" s="150" t="s">
        <v>379</v>
      </c>
      <c r="C648" s="179">
        <v>3233</v>
      </c>
      <c r="D648" s="77">
        <v>0</v>
      </c>
      <c r="E648" s="67">
        <v>0</v>
      </c>
      <c r="F648" s="67">
        <v>0</v>
      </c>
      <c r="G648" s="67">
        <v>0</v>
      </c>
      <c r="H648" s="151">
        <v>0</v>
      </c>
    </row>
    <row r="649" spans="1:8" x14ac:dyDescent="0.2">
      <c r="A649" s="27">
        <v>4476</v>
      </c>
      <c r="B649" s="99" t="s">
        <v>380</v>
      </c>
      <c r="C649" s="180"/>
      <c r="D649" s="73">
        <v>0</v>
      </c>
      <c r="E649" s="16">
        <v>0</v>
      </c>
      <c r="F649" s="16">
        <v>0</v>
      </c>
      <c r="G649" s="16">
        <v>0</v>
      </c>
      <c r="H649" s="17">
        <v>0</v>
      </c>
    </row>
    <row r="650" spans="1:8" x14ac:dyDescent="0.2">
      <c r="A650" s="24">
        <v>4411</v>
      </c>
      <c r="B650" s="96" t="s">
        <v>381</v>
      </c>
      <c r="C650" s="181">
        <v>3111</v>
      </c>
      <c r="D650" s="71">
        <v>260793</v>
      </c>
      <c r="E650" s="9">
        <v>88148</v>
      </c>
      <c r="F650" s="9">
        <v>2608</v>
      </c>
      <c r="G650" s="9">
        <v>12768</v>
      </c>
      <c r="H650" s="13">
        <v>364317</v>
      </c>
    </row>
    <row r="651" spans="1:8" x14ac:dyDescent="0.2">
      <c r="A651" s="24">
        <v>4411</v>
      </c>
      <c r="B651" s="96" t="s">
        <v>381</v>
      </c>
      <c r="C651" s="181">
        <v>3141</v>
      </c>
      <c r="D651" s="71">
        <v>0</v>
      </c>
      <c r="E651" s="9">
        <v>0</v>
      </c>
      <c r="F651" s="9">
        <v>0</v>
      </c>
      <c r="G651" s="9">
        <v>0</v>
      </c>
      <c r="H651" s="13">
        <v>0</v>
      </c>
    </row>
    <row r="652" spans="1:8" x14ac:dyDescent="0.2">
      <c r="A652" s="27">
        <v>4411</v>
      </c>
      <c r="B652" s="99" t="s">
        <v>382</v>
      </c>
      <c r="C652" s="180"/>
      <c r="D652" s="73">
        <v>260793</v>
      </c>
      <c r="E652" s="16">
        <v>88148</v>
      </c>
      <c r="F652" s="16">
        <v>2608</v>
      </c>
      <c r="G652" s="16">
        <v>12768</v>
      </c>
      <c r="H652" s="17">
        <v>364317</v>
      </c>
    </row>
    <row r="653" spans="1:8" x14ac:dyDescent="0.2">
      <c r="A653" s="24">
        <v>4409</v>
      </c>
      <c r="B653" s="96" t="s">
        <v>383</v>
      </c>
      <c r="C653" s="181">
        <v>3111</v>
      </c>
      <c r="D653" s="71">
        <v>571226</v>
      </c>
      <c r="E653" s="9">
        <v>193074</v>
      </c>
      <c r="F653" s="9">
        <v>5712</v>
      </c>
      <c r="G653" s="9">
        <v>34203</v>
      </c>
      <c r="H653" s="13">
        <v>804215</v>
      </c>
    </row>
    <row r="654" spans="1:8" x14ac:dyDescent="0.2">
      <c r="A654" s="24">
        <v>4409</v>
      </c>
      <c r="B654" s="96" t="s">
        <v>383</v>
      </c>
      <c r="C654" s="181">
        <v>3141</v>
      </c>
      <c r="D654" s="71">
        <v>0</v>
      </c>
      <c r="E654" s="9">
        <v>0</v>
      </c>
      <c r="F654" s="9">
        <v>0</v>
      </c>
      <c r="G654" s="9">
        <v>0</v>
      </c>
      <c r="H654" s="13">
        <v>0</v>
      </c>
    </row>
    <row r="655" spans="1:8" x14ac:dyDescent="0.2">
      <c r="A655" s="27">
        <v>4409</v>
      </c>
      <c r="B655" s="99" t="s">
        <v>384</v>
      </c>
      <c r="C655" s="180"/>
      <c r="D655" s="72">
        <v>571226</v>
      </c>
      <c r="E655" s="22">
        <v>193074</v>
      </c>
      <c r="F655" s="22">
        <v>5712</v>
      </c>
      <c r="G655" s="22">
        <v>34203</v>
      </c>
      <c r="H655" s="23">
        <v>804215</v>
      </c>
    </row>
    <row r="656" spans="1:8" x14ac:dyDescent="0.2">
      <c r="A656" s="24">
        <v>4407</v>
      </c>
      <c r="B656" s="96" t="s">
        <v>385</v>
      </c>
      <c r="C656" s="181">
        <v>3111</v>
      </c>
      <c r="D656" s="71">
        <v>224534</v>
      </c>
      <c r="E656" s="9">
        <v>75892</v>
      </c>
      <c r="F656" s="9">
        <v>2245</v>
      </c>
      <c r="G656" s="9">
        <v>12748</v>
      </c>
      <c r="H656" s="13">
        <v>315419</v>
      </c>
    </row>
    <row r="657" spans="1:8" x14ac:dyDescent="0.2">
      <c r="A657" s="24">
        <v>4407</v>
      </c>
      <c r="B657" s="96" t="s">
        <v>385</v>
      </c>
      <c r="C657" s="181">
        <v>3141</v>
      </c>
      <c r="D657" s="71">
        <v>0</v>
      </c>
      <c r="E657" s="9">
        <v>0</v>
      </c>
      <c r="F657" s="9">
        <v>0</v>
      </c>
      <c r="G657" s="9">
        <v>0</v>
      </c>
      <c r="H657" s="13">
        <v>0</v>
      </c>
    </row>
    <row r="658" spans="1:8" x14ac:dyDescent="0.2">
      <c r="A658" s="27">
        <v>4407</v>
      </c>
      <c r="B658" s="99" t="s">
        <v>386</v>
      </c>
      <c r="C658" s="180"/>
      <c r="D658" s="72">
        <v>224534</v>
      </c>
      <c r="E658" s="22">
        <v>75892</v>
      </c>
      <c r="F658" s="22">
        <v>2245</v>
      </c>
      <c r="G658" s="22">
        <v>12748</v>
      </c>
      <c r="H658" s="23">
        <v>315419</v>
      </c>
    </row>
    <row r="659" spans="1:8" x14ac:dyDescent="0.2">
      <c r="A659" s="24">
        <v>4492</v>
      </c>
      <c r="B659" s="96" t="s">
        <v>387</v>
      </c>
      <c r="C659" s="181">
        <v>3111</v>
      </c>
      <c r="D659" s="71">
        <v>283234</v>
      </c>
      <c r="E659" s="9">
        <v>95733</v>
      </c>
      <c r="F659" s="9">
        <v>2832</v>
      </c>
      <c r="G659" s="9">
        <v>13300</v>
      </c>
      <c r="H659" s="13">
        <v>395099</v>
      </c>
    </row>
    <row r="660" spans="1:8" x14ac:dyDescent="0.2">
      <c r="A660" s="24">
        <v>4492</v>
      </c>
      <c r="B660" s="96" t="s">
        <v>387</v>
      </c>
      <c r="C660" s="181">
        <v>3141</v>
      </c>
      <c r="D660" s="71">
        <v>0</v>
      </c>
      <c r="E660" s="9">
        <v>0</v>
      </c>
      <c r="F660" s="9">
        <v>0</v>
      </c>
      <c r="G660" s="9">
        <v>0</v>
      </c>
      <c r="H660" s="13">
        <v>0</v>
      </c>
    </row>
    <row r="661" spans="1:8" x14ac:dyDescent="0.2">
      <c r="A661" s="27">
        <v>4492</v>
      </c>
      <c r="B661" s="99" t="s">
        <v>388</v>
      </c>
      <c r="C661" s="180"/>
      <c r="D661" s="73">
        <v>283234</v>
      </c>
      <c r="E661" s="16">
        <v>95733</v>
      </c>
      <c r="F661" s="16">
        <v>2832</v>
      </c>
      <c r="G661" s="16">
        <v>13300</v>
      </c>
      <c r="H661" s="17">
        <v>395099</v>
      </c>
    </row>
    <row r="662" spans="1:8" x14ac:dyDescent="0.2">
      <c r="A662" s="24">
        <v>4408</v>
      </c>
      <c r="B662" s="96" t="s">
        <v>389</v>
      </c>
      <c r="C662" s="181">
        <v>3111</v>
      </c>
      <c r="D662" s="71">
        <v>324832</v>
      </c>
      <c r="E662" s="9">
        <v>109793</v>
      </c>
      <c r="F662" s="9">
        <v>3248</v>
      </c>
      <c r="G662" s="9">
        <v>17556</v>
      </c>
      <c r="H662" s="13">
        <v>455429</v>
      </c>
    </row>
    <row r="663" spans="1:8" x14ac:dyDescent="0.2">
      <c r="A663" s="24">
        <v>4408</v>
      </c>
      <c r="B663" s="96" t="s">
        <v>389</v>
      </c>
      <c r="C663" s="181">
        <v>3141</v>
      </c>
      <c r="D663" s="71">
        <v>0</v>
      </c>
      <c r="E663" s="9">
        <v>0</v>
      </c>
      <c r="F663" s="9">
        <v>0</v>
      </c>
      <c r="G663" s="9">
        <v>0</v>
      </c>
      <c r="H663" s="13">
        <v>0</v>
      </c>
    </row>
    <row r="664" spans="1:8" x14ac:dyDescent="0.2">
      <c r="A664" s="27">
        <v>4408</v>
      </c>
      <c r="B664" s="99" t="s">
        <v>390</v>
      </c>
      <c r="C664" s="180"/>
      <c r="D664" s="73">
        <v>324832</v>
      </c>
      <c r="E664" s="16">
        <v>109793</v>
      </c>
      <c r="F664" s="16">
        <v>3248</v>
      </c>
      <c r="G664" s="16">
        <v>17556</v>
      </c>
      <c r="H664" s="17">
        <v>455429</v>
      </c>
    </row>
    <row r="665" spans="1:8" x14ac:dyDescent="0.2">
      <c r="A665" s="24">
        <v>4423</v>
      </c>
      <c r="B665" s="96" t="s">
        <v>391</v>
      </c>
      <c r="C665" s="181">
        <v>3111</v>
      </c>
      <c r="D665" s="71">
        <v>257184</v>
      </c>
      <c r="E665" s="9">
        <v>86928</v>
      </c>
      <c r="F665" s="9">
        <v>2572</v>
      </c>
      <c r="G665" s="9">
        <v>12236</v>
      </c>
      <c r="H665" s="13">
        <v>358920</v>
      </c>
    </row>
    <row r="666" spans="1:8" x14ac:dyDescent="0.2">
      <c r="A666" s="24">
        <v>4423</v>
      </c>
      <c r="B666" s="96" t="s">
        <v>391</v>
      </c>
      <c r="C666" s="181">
        <v>3141</v>
      </c>
      <c r="D666" s="71">
        <v>0</v>
      </c>
      <c r="E666" s="9">
        <v>0</v>
      </c>
      <c r="F666" s="9">
        <v>0</v>
      </c>
      <c r="G666" s="9">
        <v>0</v>
      </c>
      <c r="H666" s="13">
        <v>0</v>
      </c>
    </row>
    <row r="667" spans="1:8" x14ac:dyDescent="0.2">
      <c r="A667" s="27">
        <v>4423</v>
      </c>
      <c r="B667" s="99" t="s">
        <v>392</v>
      </c>
      <c r="C667" s="180"/>
      <c r="D667" s="73">
        <v>257184</v>
      </c>
      <c r="E667" s="16">
        <v>86928</v>
      </c>
      <c r="F667" s="16">
        <v>2572</v>
      </c>
      <c r="G667" s="16">
        <v>12236</v>
      </c>
      <c r="H667" s="17">
        <v>358920</v>
      </c>
    </row>
    <row r="668" spans="1:8" x14ac:dyDescent="0.2">
      <c r="A668" s="24">
        <v>4404</v>
      </c>
      <c r="B668" s="96" t="s">
        <v>393</v>
      </c>
      <c r="C668" s="181">
        <v>3111</v>
      </c>
      <c r="D668" s="71">
        <v>681432</v>
      </c>
      <c r="E668" s="9">
        <v>230324</v>
      </c>
      <c r="F668" s="9">
        <v>6814</v>
      </c>
      <c r="G668" s="9">
        <v>36479</v>
      </c>
      <c r="H668" s="13">
        <v>955049</v>
      </c>
    </row>
    <row r="669" spans="1:8" x14ac:dyDescent="0.2">
      <c r="A669" s="24">
        <v>4404</v>
      </c>
      <c r="B669" s="96" t="s">
        <v>393</v>
      </c>
      <c r="C669" s="181">
        <v>3141</v>
      </c>
      <c r="D669" s="71">
        <v>0</v>
      </c>
      <c r="E669" s="9">
        <v>0</v>
      </c>
      <c r="F669" s="9">
        <v>0</v>
      </c>
      <c r="G669" s="9">
        <v>0</v>
      </c>
      <c r="H669" s="13">
        <v>0</v>
      </c>
    </row>
    <row r="670" spans="1:8" x14ac:dyDescent="0.2">
      <c r="A670" s="27">
        <v>4404</v>
      </c>
      <c r="B670" s="99" t="s">
        <v>394</v>
      </c>
      <c r="C670" s="180"/>
      <c r="D670" s="73">
        <v>681432</v>
      </c>
      <c r="E670" s="16">
        <v>230324</v>
      </c>
      <c r="F670" s="16">
        <v>6814</v>
      </c>
      <c r="G670" s="16">
        <v>36479</v>
      </c>
      <c r="H670" s="17">
        <v>955049</v>
      </c>
    </row>
    <row r="671" spans="1:8" x14ac:dyDescent="0.2">
      <c r="A671" s="24">
        <v>4480</v>
      </c>
      <c r="B671" s="96" t="s">
        <v>395</v>
      </c>
      <c r="C671" s="181">
        <v>3141</v>
      </c>
      <c r="D671" s="71">
        <v>0</v>
      </c>
      <c r="E671" s="9">
        <v>0</v>
      </c>
      <c r="F671" s="9">
        <v>0</v>
      </c>
      <c r="G671" s="9">
        <v>0</v>
      </c>
      <c r="H671" s="13">
        <v>0</v>
      </c>
    </row>
    <row r="672" spans="1:8" x14ac:dyDescent="0.2">
      <c r="A672" s="27">
        <v>4480</v>
      </c>
      <c r="B672" s="99" t="s">
        <v>396</v>
      </c>
      <c r="C672" s="180"/>
      <c r="D672" s="73">
        <v>0</v>
      </c>
      <c r="E672" s="16">
        <v>0</v>
      </c>
      <c r="F672" s="16">
        <v>0</v>
      </c>
      <c r="G672" s="16">
        <v>0</v>
      </c>
      <c r="H672" s="17">
        <v>0</v>
      </c>
    </row>
    <row r="673" spans="1:8" x14ac:dyDescent="0.2">
      <c r="A673" s="24">
        <v>4439</v>
      </c>
      <c r="B673" s="96" t="s">
        <v>397</v>
      </c>
      <c r="C673" s="181">
        <v>3111</v>
      </c>
      <c r="D673" s="71">
        <v>94350</v>
      </c>
      <c r="E673" s="9">
        <v>31890</v>
      </c>
      <c r="F673" s="9">
        <v>944</v>
      </c>
      <c r="G673" s="9">
        <v>8911</v>
      </c>
      <c r="H673" s="13">
        <v>136095</v>
      </c>
    </row>
    <row r="674" spans="1:8" x14ac:dyDescent="0.2">
      <c r="A674" s="24">
        <v>4439</v>
      </c>
      <c r="B674" s="96" t="s">
        <v>397</v>
      </c>
      <c r="C674" s="181">
        <v>3113</v>
      </c>
      <c r="D674" s="71">
        <v>691509</v>
      </c>
      <c r="E674" s="9">
        <v>233730</v>
      </c>
      <c r="F674" s="9">
        <v>6915</v>
      </c>
      <c r="G674" s="9">
        <v>106140</v>
      </c>
      <c r="H674" s="13">
        <v>1038294</v>
      </c>
    </row>
    <row r="675" spans="1:8" x14ac:dyDescent="0.2">
      <c r="A675" s="24">
        <v>4439</v>
      </c>
      <c r="B675" s="96" t="s">
        <v>397</v>
      </c>
      <c r="C675" s="181">
        <v>3141</v>
      </c>
      <c r="D675" s="71">
        <v>0</v>
      </c>
      <c r="E675" s="9">
        <v>0</v>
      </c>
      <c r="F675" s="9">
        <v>0</v>
      </c>
      <c r="G675" s="9">
        <v>0</v>
      </c>
      <c r="H675" s="13">
        <v>0</v>
      </c>
    </row>
    <row r="676" spans="1:8" x14ac:dyDescent="0.2">
      <c r="A676" s="24">
        <v>4439</v>
      </c>
      <c r="B676" s="96" t="s">
        <v>397</v>
      </c>
      <c r="C676" s="181">
        <v>3143</v>
      </c>
      <c r="D676" s="71">
        <v>0</v>
      </c>
      <c r="E676" s="9">
        <v>0</v>
      </c>
      <c r="F676" s="9">
        <v>0</v>
      </c>
      <c r="G676" s="9">
        <v>0</v>
      </c>
      <c r="H676" s="13">
        <v>0</v>
      </c>
    </row>
    <row r="677" spans="1:8" x14ac:dyDescent="0.2">
      <c r="A677" s="27">
        <v>4439</v>
      </c>
      <c r="B677" s="99" t="s">
        <v>398</v>
      </c>
      <c r="C677" s="180"/>
      <c r="D677" s="73">
        <v>785859</v>
      </c>
      <c r="E677" s="16">
        <v>265620</v>
      </c>
      <c r="F677" s="16">
        <v>7859</v>
      </c>
      <c r="G677" s="16">
        <v>115051</v>
      </c>
      <c r="H677" s="17">
        <v>1174389</v>
      </c>
    </row>
    <row r="678" spans="1:8" x14ac:dyDescent="0.2">
      <c r="A678" s="24">
        <v>4443</v>
      </c>
      <c r="B678" s="96" t="s">
        <v>399</v>
      </c>
      <c r="C678" s="181">
        <v>3113</v>
      </c>
      <c r="D678" s="71">
        <v>1162537</v>
      </c>
      <c r="E678" s="9">
        <v>392938</v>
      </c>
      <c r="F678" s="9">
        <v>11625</v>
      </c>
      <c r="G678" s="9">
        <v>238756</v>
      </c>
      <c r="H678" s="13">
        <v>1805856</v>
      </c>
    </row>
    <row r="679" spans="1:8" x14ac:dyDescent="0.2">
      <c r="A679" s="24">
        <v>4443</v>
      </c>
      <c r="B679" s="96" t="s">
        <v>399</v>
      </c>
      <c r="C679" s="181">
        <v>3143</v>
      </c>
      <c r="D679" s="71">
        <v>0</v>
      </c>
      <c r="E679" s="9">
        <v>0</v>
      </c>
      <c r="F679" s="9">
        <v>0</v>
      </c>
      <c r="G679" s="9">
        <v>0</v>
      </c>
      <c r="H679" s="13">
        <v>0</v>
      </c>
    </row>
    <row r="680" spans="1:8" x14ac:dyDescent="0.2">
      <c r="A680" s="27">
        <v>4443</v>
      </c>
      <c r="B680" s="99" t="s">
        <v>400</v>
      </c>
      <c r="C680" s="180"/>
      <c r="D680" s="73">
        <v>1162537</v>
      </c>
      <c r="E680" s="16">
        <v>392938</v>
      </c>
      <c r="F680" s="16">
        <v>11625</v>
      </c>
      <c r="G680" s="16">
        <v>238756</v>
      </c>
      <c r="H680" s="17">
        <v>1805856</v>
      </c>
    </row>
    <row r="681" spans="1:8" x14ac:dyDescent="0.2">
      <c r="A681" s="24">
        <v>4438</v>
      </c>
      <c r="B681" s="96" t="s">
        <v>401</v>
      </c>
      <c r="C681" s="181">
        <v>3113</v>
      </c>
      <c r="D681" s="71">
        <v>874105</v>
      </c>
      <c r="E681" s="9">
        <v>295447</v>
      </c>
      <c r="F681" s="9">
        <v>8741</v>
      </c>
      <c r="G681" s="9">
        <v>178747</v>
      </c>
      <c r="H681" s="13">
        <v>1357040</v>
      </c>
    </row>
    <row r="682" spans="1:8" x14ac:dyDescent="0.2">
      <c r="A682" s="24">
        <v>4438</v>
      </c>
      <c r="B682" s="96" t="s">
        <v>401</v>
      </c>
      <c r="C682" s="181">
        <v>3141</v>
      </c>
      <c r="D682" s="71">
        <v>0</v>
      </c>
      <c r="E682" s="9">
        <v>0</v>
      </c>
      <c r="F682" s="9">
        <v>0</v>
      </c>
      <c r="G682" s="9">
        <v>0</v>
      </c>
      <c r="H682" s="13">
        <v>0</v>
      </c>
    </row>
    <row r="683" spans="1:8" x14ac:dyDescent="0.2">
      <c r="A683" s="24">
        <v>4438</v>
      </c>
      <c r="B683" s="96" t="s">
        <v>401</v>
      </c>
      <c r="C683" s="181">
        <v>3143</v>
      </c>
      <c r="D683" s="71">
        <v>0</v>
      </c>
      <c r="E683" s="9">
        <v>0</v>
      </c>
      <c r="F683" s="9">
        <v>0</v>
      </c>
      <c r="G683" s="9">
        <v>0</v>
      </c>
      <c r="H683" s="13">
        <v>0</v>
      </c>
    </row>
    <row r="684" spans="1:8" x14ac:dyDescent="0.2">
      <c r="A684" s="27">
        <v>4438</v>
      </c>
      <c r="B684" s="99" t="s">
        <v>402</v>
      </c>
      <c r="C684" s="180"/>
      <c r="D684" s="73">
        <v>874105</v>
      </c>
      <c r="E684" s="16">
        <v>295447</v>
      </c>
      <c r="F684" s="16">
        <v>8741</v>
      </c>
      <c r="G684" s="16">
        <v>178747</v>
      </c>
      <c r="H684" s="17">
        <v>1357040</v>
      </c>
    </row>
    <row r="685" spans="1:8" x14ac:dyDescent="0.2">
      <c r="A685" s="24">
        <v>4455</v>
      </c>
      <c r="B685" s="96" t="s">
        <v>403</v>
      </c>
      <c r="C685" s="181">
        <v>3113</v>
      </c>
      <c r="D685" s="71">
        <v>897305</v>
      </c>
      <c r="E685" s="9">
        <v>303289</v>
      </c>
      <c r="F685" s="9">
        <v>8973</v>
      </c>
      <c r="G685" s="9">
        <v>176054</v>
      </c>
      <c r="H685" s="13">
        <v>1385621</v>
      </c>
    </row>
    <row r="686" spans="1:8" x14ac:dyDescent="0.2">
      <c r="A686" s="24">
        <v>4455</v>
      </c>
      <c r="B686" s="96" t="s">
        <v>403</v>
      </c>
      <c r="C686" s="181">
        <v>3141</v>
      </c>
      <c r="D686" s="71">
        <v>0</v>
      </c>
      <c r="E686" s="9">
        <v>0</v>
      </c>
      <c r="F686" s="9">
        <v>0</v>
      </c>
      <c r="G686" s="9">
        <v>0</v>
      </c>
      <c r="H686" s="13">
        <v>0</v>
      </c>
    </row>
    <row r="687" spans="1:8" x14ac:dyDescent="0.2">
      <c r="A687" s="24">
        <v>4455</v>
      </c>
      <c r="B687" s="96" t="s">
        <v>403</v>
      </c>
      <c r="C687" s="181">
        <v>3143</v>
      </c>
      <c r="D687" s="71">
        <v>0</v>
      </c>
      <c r="E687" s="9">
        <v>0</v>
      </c>
      <c r="F687" s="9">
        <v>0</v>
      </c>
      <c r="G687" s="9">
        <v>0</v>
      </c>
      <c r="H687" s="13">
        <v>0</v>
      </c>
    </row>
    <row r="688" spans="1:8" x14ac:dyDescent="0.2">
      <c r="A688" s="27">
        <v>4455</v>
      </c>
      <c r="B688" s="99" t="s">
        <v>404</v>
      </c>
      <c r="C688" s="180"/>
      <c r="D688" s="72">
        <v>897305</v>
      </c>
      <c r="E688" s="22">
        <v>303289</v>
      </c>
      <c r="F688" s="22">
        <v>8973</v>
      </c>
      <c r="G688" s="22">
        <v>176054</v>
      </c>
      <c r="H688" s="23">
        <v>1385621</v>
      </c>
    </row>
    <row r="689" spans="1:8" x14ac:dyDescent="0.2">
      <c r="A689" s="24">
        <v>4440</v>
      </c>
      <c r="B689" s="96" t="s">
        <v>405</v>
      </c>
      <c r="C689" s="181">
        <v>3113</v>
      </c>
      <c r="D689" s="71">
        <v>677055</v>
      </c>
      <c r="E689" s="9">
        <v>228845</v>
      </c>
      <c r="F689" s="9">
        <v>6771</v>
      </c>
      <c r="G689" s="9">
        <v>121644</v>
      </c>
      <c r="H689" s="13">
        <v>1034315</v>
      </c>
    </row>
    <row r="690" spans="1:8" x14ac:dyDescent="0.2">
      <c r="A690" s="24">
        <v>4440</v>
      </c>
      <c r="B690" s="96" t="s">
        <v>405</v>
      </c>
      <c r="C690" s="181">
        <v>3141</v>
      </c>
      <c r="D690" s="71">
        <v>0</v>
      </c>
      <c r="E690" s="9">
        <v>0</v>
      </c>
      <c r="F690" s="9">
        <v>0</v>
      </c>
      <c r="G690" s="9">
        <v>0</v>
      </c>
      <c r="H690" s="13">
        <v>0</v>
      </c>
    </row>
    <row r="691" spans="1:8" x14ac:dyDescent="0.2">
      <c r="A691" s="24">
        <v>4440</v>
      </c>
      <c r="B691" s="96" t="s">
        <v>405</v>
      </c>
      <c r="C691" s="181">
        <v>3143</v>
      </c>
      <c r="D691" s="71">
        <v>0</v>
      </c>
      <c r="E691" s="9">
        <v>0</v>
      </c>
      <c r="F691" s="9">
        <v>0</v>
      </c>
      <c r="G691" s="9">
        <v>0</v>
      </c>
      <c r="H691" s="13">
        <v>0</v>
      </c>
    </row>
    <row r="692" spans="1:8" x14ac:dyDescent="0.2">
      <c r="A692" s="27">
        <v>4440</v>
      </c>
      <c r="B692" s="99" t="s">
        <v>406</v>
      </c>
      <c r="C692" s="180"/>
      <c r="D692" s="73">
        <v>677055</v>
      </c>
      <c r="E692" s="16">
        <v>228845</v>
      </c>
      <c r="F692" s="16">
        <v>6771</v>
      </c>
      <c r="G692" s="16">
        <v>121644</v>
      </c>
      <c r="H692" s="17">
        <v>1034315</v>
      </c>
    </row>
    <row r="693" spans="1:8" x14ac:dyDescent="0.2">
      <c r="A693" s="24">
        <v>4442</v>
      </c>
      <c r="B693" s="96" t="s">
        <v>407</v>
      </c>
      <c r="C693" s="181">
        <v>3113</v>
      </c>
      <c r="D693" s="71">
        <v>508228</v>
      </c>
      <c r="E693" s="9">
        <v>171781</v>
      </c>
      <c r="F693" s="9">
        <v>5082</v>
      </c>
      <c r="G693" s="9">
        <v>79462</v>
      </c>
      <c r="H693" s="13">
        <v>764553</v>
      </c>
    </row>
    <row r="694" spans="1:8" x14ac:dyDescent="0.2">
      <c r="A694" s="24">
        <v>4442</v>
      </c>
      <c r="B694" s="96" t="s">
        <v>407</v>
      </c>
      <c r="C694" s="181">
        <v>3141</v>
      </c>
      <c r="D694" s="71">
        <v>0</v>
      </c>
      <c r="E694" s="9">
        <v>0</v>
      </c>
      <c r="F694" s="9">
        <v>0</v>
      </c>
      <c r="G694" s="9">
        <v>0</v>
      </c>
      <c r="H694" s="13">
        <v>0</v>
      </c>
    </row>
    <row r="695" spans="1:8" x14ac:dyDescent="0.2">
      <c r="A695" s="24">
        <v>4442</v>
      </c>
      <c r="B695" s="96" t="s">
        <v>407</v>
      </c>
      <c r="C695" s="181">
        <v>3143</v>
      </c>
      <c r="D695" s="71">
        <v>0</v>
      </c>
      <c r="E695" s="9">
        <v>0</v>
      </c>
      <c r="F695" s="9">
        <v>0</v>
      </c>
      <c r="G695" s="9">
        <v>0</v>
      </c>
      <c r="H695" s="13">
        <v>0</v>
      </c>
    </row>
    <row r="696" spans="1:8" x14ac:dyDescent="0.2">
      <c r="A696" s="27">
        <v>4442</v>
      </c>
      <c r="B696" s="99" t="s">
        <v>408</v>
      </c>
      <c r="C696" s="180"/>
      <c r="D696" s="73">
        <v>508228</v>
      </c>
      <c r="E696" s="16">
        <v>171781</v>
      </c>
      <c r="F696" s="16">
        <v>5082</v>
      </c>
      <c r="G696" s="16">
        <v>79462</v>
      </c>
      <c r="H696" s="17">
        <v>764553</v>
      </c>
    </row>
    <row r="697" spans="1:8" x14ac:dyDescent="0.2">
      <c r="A697" s="24">
        <v>4436</v>
      </c>
      <c r="B697" s="96" t="s">
        <v>409</v>
      </c>
      <c r="C697" s="181">
        <v>3113</v>
      </c>
      <c r="D697" s="71">
        <v>728584</v>
      </c>
      <c r="E697" s="9">
        <v>246261</v>
      </c>
      <c r="F697" s="9">
        <v>7286</v>
      </c>
      <c r="G697" s="9">
        <v>120144</v>
      </c>
      <c r="H697" s="13">
        <v>1102275</v>
      </c>
    </row>
    <row r="698" spans="1:8" x14ac:dyDescent="0.2">
      <c r="A698" s="24">
        <v>4436</v>
      </c>
      <c r="B698" s="96" t="s">
        <v>409</v>
      </c>
      <c r="C698" s="181">
        <v>3141</v>
      </c>
      <c r="D698" s="71">
        <v>0</v>
      </c>
      <c r="E698" s="9">
        <v>0</v>
      </c>
      <c r="F698" s="9">
        <v>0</v>
      </c>
      <c r="G698" s="9">
        <v>0</v>
      </c>
      <c r="H698" s="13">
        <v>0</v>
      </c>
    </row>
    <row r="699" spans="1:8" x14ac:dyDescent="0.2">
      <c r="A699" s="24">
        <v>4436</v>
      </c>
      <c r="B699" s="96" t="s">
        <v>409</v>
      </c>
      <c r="C699" s="181">
        <v>3143</v>
      </c>
      <c r="D699" s="71">
        <v>0</v>
      </c>
      <c r="E699" s="9">
        <v>0</v>
      </c>
      <c r="F699" s="9">
        <v>0</v>
      </c>
      <c r="G699" s="9">
        <v>0</v>
      </c>
      <c r="H699" s="13">
        <v>0</v>
      </c>
    </row>
    <row r="700" spans="1:8" x14ac:dyDescent="0.2">
      <c r="A700" s="27">
        <v>4436</v>
      </c>
      <c r="B700" s="99" t="s">
        <v>410</v>
      </c>
      <c r="C700" s="180"/>
      <c r="D700" s="73">
        <v>728584</v>
      </c>
      <c r="E700" s="16">
        <v>246261</v>
      </c>
      <c r="F700" s="16">
        <v>7286</v>
      </c>
      <c r="G700" s="16">
        <v>120144</v>
      </c>
      <c r="H700" s="17">
        <v>1102275</v>
      </c>
    </row>
    <row r="701" spans="1:8" x14ac:dyDescent="0.2">
      <c r="A701" s="24">
        <v>4454</v>
      </c>
      <c r="B701" s="96" t="s">
        <v>411</v>
      </c>
      <c r="C701" s="181">
        <v>3113</v>
      </c>
      <c r="D701" s="71">
        <v>791702</v>
      </c>
      <c r="E701" s="9">
        <v>267595</v>
      </c>
      <c r="F701" s="9">
        <v>7917</v>
      </c>
      <c r="G701" s="9">
        <v>140496</v>
      </c>
      <c r="H701" s="13">
        <v>1207710</v>
      </c>
    </row>
    <row r="702" spans="1:8" x14ac:dyDescent="0.2">
      <c r="A702" s="24">
        <v>4454</v>
      </c>
      <c r="B702" s="96" t="s">
        <v>411</v>
      </c>
      <c r="C702" s="181">
        <v>3141</v>
      </c>
      <c r="D702" s="71">
        <v>0</v>
      </c>
      <c r="E702" s="9">
        <v>0</v>
      </c>
      <c r="F702" s="9">
        <v>0</v>
      </c>
      <c r="G702" s="9">
        <v>0</v>
      </c>
      <c r="H702" s="13">
        <v>0</v>
      </c>
    </row>
    <row r="703" spans="1:8" x14ac:dyDescent="0.2">
      <c r="A703" s="24">
        <v>4454</v>
      </c>
      <c r="B703" s="96" t="s">
        <v>411</v>
      </c>
      <c r="C703" s="181">
        <v>3143</v>
      </c>
      <c r="D703" s="71">
        <v>0</v>
      </c>
      <c r="E703" s="9">
        <v>0</v>
      </c>
      <c r="F703" s="9">
        <v>0</v>
      </c>
      <c r="G703" s="9">
        <v>0</v>
      </c>
      <c r="H703" s="13">
        <v>0</v>
      </c>
    </row>
    <row r="704" spans="1:8" x14ac:dyDescent="0.2">
      <c r="A704" s="27">
        <v>4454</v>
      </c>
      <c r="B704" s="99" t="s">
        <v>412</v>
      </c>
      <c r="C704" s="180"/>
      <c r="D704" s="73">
        <v>791702</v>
      </c>
      <c r="E704" s="16">
        <v>267595</v>
      </c>
      <c r="F704" s="16">
        <v>7917</v>
      </c>
      <c r="G704" s="16">
        <v>140496</v>
      </c>
      <c r="H704" s="17">
        <v>1207710</v>
      </c>
    </row>
    <row r="705" spans="1:8" x14ac:dyDescent="0.2">
      <c r="A705" s="24">
        <v>4479</v>
      </c>
      <c r="B705" s="96" t="s">
        <v>413</v>
      </c>
      <c r="C705" s="181">
        <v>3111</v>
      </c>
      <c r="D705" s="71">
        <v>66045</v>
      </c>
      <c r="E705" s="9">
        <v>22323</v>
      </c>
      <c r="F705" s="9">
        <v>660</v>
      </c>
      <c r="G705" s="9">
        <v>7721</v>
      </c>
      <c r="H705" s="13">
        <v>96749</v>
      </c>
    </row>
    <row r="706" spans="1:8" x14ac:dyDescent="0.2">
      <c r="A706" s="24">
        <v>4479</v>
      </c>
      <c r="B706" s="96" t="s">
        <v>413</v>
      </c>
      <c r="C706" s="181">
        <v>3114</v>
      </c>
      <c r="D706" s="71">
        <v>1051792</v>
      </c>
      <c r="E706" s="9">
        <v>355506</v>
      </c>
      <c r="F706" s="9">
        <v>10519</v>
      </c>
      <c r="G706" s="9">
        <v>117207</v>
      </c>
      <c r="H706" s="13">
        <v>1535024</v>
      </c>
    </row>
    <row r="707" spans="1:8" x14ac:dyDescent="0.2">
      <c r="A707" s="24">
        <v>4479</v>
      </c>
      <c r="B707" s="96" t="s">
        <v>413</v>
      </c>
      <c r="C707" s="181">
        <v>3124</v>
      </c>
      <c r="D707" s="71">
        <v>48429</v>
      </c>
      <c r="E707" s="9">
        <v>16369</v>
      </c>
      <c r="F707" s="9">
        <v>484</v>
      </c>
      <c r="G707" s="9">
        <v>6200</v>
      </c>
      <c r="H707" s="13">
        <v>71482</v>
      </c>
    </row>
    <row r="708" spans="1:8" x14ac:dyDescent="0.2">
      <c r="A708" s="24">
        <v>4479</v>
      </c>
      <c r="B708" s="96" t="s">
        <v>413</v>
      </c>
      <c r="C708" s="181">
        <v>3141</v>
      </c>
      <c r="D708" s="71">
        <v>0</v>
      </c>
      <c r="E708" s="9">
        <v>0</v>
      </c>
      <c r="F708" s="9">
        <v>0</v>
      </c>
      <c r="G708" s="9">
        <v>0</v>
      </c>
      <c r="H708" s="13">
        <v>0</v>
      </c>
    </row>
    <row r="709" spans="1:8" x14ac:dyDescent="0.2">
      <c r="A709" s="24">
        <v>4479</v>
      </c>
      <c r="B709" s="96" t="s">
        <v>413</v>
      </c>
      <c r="C709" s="181">
        <v>3143</v>
      </c>
      <c r="D709" s="71">
        <v>0</v>
      </c>
      <c r="E709" s="9">
        <v>0</v>
      </c>
      <c r="F709" s="9">
        <v>0</v>
      </c>
      <c r="G709" s="9">
        <v>0</v>
      </c>
      <c r="H709" s="13">
        <v>0</v>
      </c>
    </row>
    <row r="710" spans="1:8" x14ac:dyDescent="0.2">
      <c r="A710" s="27">
        <v>4479</v>
      </c>
      <c r="B710" s="99" t="s">
        <v>414</v>
      </c>
      <c r="C710" s="180"/>
      <c r="D710" s="73">
        <v>1166266</v>
      </c>
      <c r="E710" s="16">
        <v>394198</v>
      </c>
      <c r="F710" s="16">
        <v>11663</v>
      </c>
      <c r="G710" s="16">
        <v>131128</v>
      </c>
      <c r="H710" s="17">
        <v>1703255</v>
      </c>
    </row>
    <row r="711" spans="1:8" x14ac:dyDescent="0.2">
      <c r="A711" s="24">
        <v>4473</v>
      </c>
      <c r="B711" s="96" t="s">
        <v>415</v>
      </c>
      <c r="C711" s="181">
        <v>3231</v>
      </c>
      <c r="D711" s="71">
        <v>432460</v>
      </c>
      <c r="E711" s="9">
        <v>146171</v>
      </c>
      <c r="F711" s="9">
        <v>4325</v>
      </c>
      <c r="G711" s="9">
        <v>18238</v>
      </c>
      <c r="H711" s="13">
        <v>601194</v>
      </c>
    </row>
    <row r="712" spans="1:8" x14ac:dyDescent="0.2">
      <c r="A712" s="27">
        <v>4473</v>
      </c>
      <c r="B712" s="99" t="s">
        <v>416</v>
      </c>
      <c r="C712" s="180"/>
      <c r="D712" s="73">
        <v>432460</v>
      </c>
      <c r="E712" s="16">
        <v>146171</v>
      </c>
      <c r="F712" s="16">
        <v>4325</v>
      </c>
      <c r="G712" s="16">
        <v>18238</v>
      </c>
      <c r="H712" s="17">
        <v>601194</v>
      </c>
    </row>
    <row r="713" spans="1:8" x14ac:dyDescent="0.2">
      <c r="A713" s="24">
        <v>4485</v>
      </c>
      <c r="B713" s="96" t="s">
        <v>417</v>
      </c>
      <c r="C713" s="181">
        <v>3111</v>
      </c>
      <c r="D713" s="71">
        <v>104791</v>
      </c>
      <c r="E713" s="9">
        <v>35419</v>
      </c>
      <c r="F713" s="9">
        <v>1048</v>
      </c>
      <c r="G713" s="9">
        <v>5756</v>
      </c>
      <c r="H713" s="13">
        <v>147014</v>
      </c>
    </row>
    <row r="714" spans="1:8" x14ac:dyDescent="0.2">
      <c r="A714" s="24">
        <v>4485</v>
      </c>
      <c r="B714" s="96" t="s">
        <v>417</v>
      </c>
      <c r="C714" s="181">
        <v>3141</v>
      </c>
      <c r="D714" s="71">
        <v>0</v>
      </c>
      <c r="E714" s="9">
        <v>0</v>
      </c>
      <c r="F714" s="9">
        <v>0</v>
      </c>
      <c r="G714" s="9">
        <v>0</v>
      </c>
      <c r="H714" s="13">
        <v>0</v>
      </c>
    </row>
    <row r="715" spans="1:8" x14ac:dyDescent="0.2">
      <c r="A715" s="27">
        <v>4485</v>
      </c>
      <c r="B715" s="99" t="s">
        <v>418</v>
      </c>
      <c r="C715" s="180"/>
      <c r="D715" s="73">
        <v>104791</v>
      </c>
      <c r="E715" s="16">
        <v>35419</v>
      </c>
      <c r="F715" s="16">
        <v>1048</v>
      </c>
      <c r="G715" s="16">
        <v>5756</v>
      </c>
      <c r="H715" s="17">
        <v>147014</v>
      </c>
    </row>
    <row r="716" spans="1:8" x14ac:dyDescent="0.2">
      <c r="A716" s="24">
        <v>4435</v>
      </c>
      <c r="B716" s="96" t="s">
        <v>419</v>
      </c>
      <c r="C716" s="181">
        <v>3111</v>
      </c>
      <c r="D716" s="71">
        <v>62900</v>
      </c>
      <c r="E716" s="9">
        <v>21260</v>
      </c>
      <c r="F716" s="9">
        <v>629</v>
      </c>
      <c r="G716" s="9">
        <v>5852</v>
      </c>
      <c r="H716" s="13">
        <v>90641</v>
      </c>
    </row>
    <row r="717" spans="1:8" x14ac:dyDescent="0.2">
      <c r="A717" s="24">
        <v>4435</v>
      </c>
      <c r="B717" s="96" t="s">
        <v>419</v>
      </c>
      <c r="C717" s="181">
        <v>3117</v>
      </c>
      <c r="D717" s="71">
        <v>279333</v>
      </c>
      <c r="E717" s="9">
        <v>94415</v>
      </c>
      <c r="F717" s="9">
        <v>2793</v>
      </c>
      <c r="G717" s="9">
        <v>15222</v>
      </c>
      <c r="H717" s="13">
        <v>391763</v>
      </c>
    </row>
    <row r="718" spans="1:8" x14ac:dyDescent="0.2">
      <c r="A718" s="24">
        <v>4435</v>
      </c>
      <c r="B718" s="96" t="s">
        <v>419</v>
      </c>
      <c r="C718" s="181">
        <v>3141</v>
      </c>
      <c r="D718" s="71">
        <v>0</v>
      </c>
      <c r="E718" s="9">
        <v>0</v>
      </c>
      <c r="F718" s="9">
        <v>0</v>
      </c>
      <c r="G718" s="9">
        <v>0</v>
      </c>
      <c r="H718" s="13">
        <v>0</v>
      </c>
    </row>
    <row r="719" spans="1:8" x14ac:dyDescent="0.2">
      <c r="A719" s="24">
        <v>4435</v>
      </c>
      <c r="B719" s="96" t="s">
        <v>419</v>
      </c>
      <c r="C719" s="181">
        <v>3143</v>
      </c>
      <c r="D719" s="71">
        <v>0</v>
      </c>
      <c r="E719" s="9">
        <v>0</v>
      </c>
      <c r="F719" s="9">
        <v>0</v>
      </c>
      <c r="G719" s="9">
        <v>0</v>
      </c>
      <c r="H719" s="13">
        <v>0</v>
      </c>
    </row>
    <row r="720" spans="1:8" x14ac:dyDescent="0.2">
      <c r="A720" s="27">
        <v>4435</v>
      </c>
      <c r="B720" s="99" t="s">
        <v>420</v>
      </c>
      <c r="C720" s="180"/>
      <c r="D720" s="73">
        <v>342233</v>
      </c>
      <c r="E720" s="16">
        <v>115675</v>
      </c>
      <c r="F720" s="16">
        <v>3422</v>
      </c>
      <c r="G720" s="16">
        <v>21074</v>
      </c>
      <c r="H720" s="17">
        <v>482404</v>
      </c>
    </row>
    <row r="721" spans="1:8" x14ac:dyDescent="0.2">
      <c r="A721" s="24">
        <v>4412</v>
      </c>
      <c r="B721" s="96" t="s">
        <v>421</v>
      </c>
      <c r="C721" s="181">
        <v>3111</v>
      </c>
      <c r="D721" s="71">
        <v>104791</v>
      </c>
      <c r="E721" s="9">
        <v>35419</v>
      </c>
      <c r="F721" s="9">
        <v>1048</v>
      </c>
      <c r="G721" s="9">
        <v>5453</v>
      </c>
      <c r="H721" s="13">
        <v>146711</v>
      </c>
    </row>
    <row r="722" spans="1:8" x14ac:dyDescent="0.2">
      <c r="A722" s="24">
        <v>4412</v>
      </c>
      <c r="B722" s="96" t="s">
        <v>421</v>
      </c>
      <c r="C722" s="181">
        <v>3141</v>
      </c>
      <c r="D722" s="71">
        <v>0</v>
      </c>
      <c r="E722" s="9">
        <v>0</v>
      </c>
      <c r="F722" s="9">
        <v>0</v>
      </c>
      <c r="G722" s="9">
        <v>0</v>
      </c>
      <c r="H722" s="13">
        <v>0</v>
      </c>
    </row>
    <row r="723" spans="1:8" x14ac:dyDescent="0.2">
      <c r="A723" s="27">
        <v>4412</v>
      </c>
      <c r="B723" s="99" t="s">
        <v>422</v>
      </c>
      <c r="C723" s="180"/>
      <c r="D723" s="73">
        <v>104791</v>
      </c>
      <c r="E723" s="16">
        <v>35419</v>
      </c>
      <c r="F723" s="16">
        <v>1048</v>
      </c>
      <c r="G723" s="16">
        <v>5453</v>
      </c>
      <c r="H723" s="17">
        <v>146711</v>
      </c>
    </row>
    <row r="724" spans="1:8" x14ac:dyDescent="0.2">
      <c r="A724" s="24">
        <v>4413</v>
      </c>
      <c r="B724" s="96" t="s">
        <v>423</v>
      </c>
      <c r="C724" s="181">
        <v>3111</v>
      </c>
      <c r="D724" s="71">
        <v>276518</v>
      </c>
      <c r="E724" s="9">
        <v>93463</v>
      </c>
      <c r="F724" s="9">
        <v>2765</v>
      </c>
      <c r="G724" s="9">
        <v>16093</v>
      </c>
      <c r="H724" s="13">
        <v>388839</v>
      </c>
    </row>
    <row r="725" spans="1:8" x14ac:dyDescent="0.2">
      <c r="A725" s="24">
        <v>4413</v>
      </c>
      <c r="B725" s="96" t="s">
        <v>423</v>
      </c>
      <c r="C725" s="181">
        <v>3141</v>
      </c>
      <c r="D725" s="71">
        <v>0</v>
      </c>
      <c r="E725" s="9">
        <v>0</v>
      </c>
      <c r="F725" s="9">
        <v>0</v>
      </c>
      <c r="G725" s="9">
        <v>0</v>
      </c>
      <c r="H725" s="13">
        <v>0</v>
      </c>
    </row>
    <row r="726" spans="1:8" x14ac:dyDescent="0.2">
      <c r="A726" s="24">
        <v>4413</v>
      </c>
      <c r="B726" s="96" t="s">
        <v>423</v>
      </c>
      <c r="C726" s="181">
        <v>3143</v>
      </c>
      <c r="D726" s="71">
        <v>0</v>
      </c>
      <c r="E726" s="9">
        <v>0</v>
      </c>
      <c r="F726" s="9">
        <v>0</v>
      </c>
      <c r="G726" s="9">
        <v>0</v>
      </c>
      <c r="H726" s="13">
        <v>0</v>
      </c>
    </row>
    <row r="727" spans="1:8" x14ac:dyDescent="0.2">
      <c r="A727" s="27">
        <v>4413</v>
      </c>
      <c r="B727" s="99" t="s">
        <v>424</v>
      </c>
      <c r="C727" s="180"/>
      <c r="D727" s="73">
        <v>276518</v>
      </c>
      <c r="E727" s="16">
        <v>93463</v>
      </c>
      <c r="F727" s="16">
        <v>2765</v>
      </c>
      <c r="G727" s="16">
        <v>16093</v>
      </c>
      <c r="H727" s="17">
        <v>388839</v>
      </c>
    </row>
    <row r="728" spans="1:8" x14ac:dyDescent="0.2">
      <c r="A728" s="24">
        <v>4429</v>
      </c>
      <c r="B728" s="96" t="s">
        <v>425</v>
      </c>
      <c r="C728" s="181">
        <v>3111</v>
      </c>
      <c r="D728" s="71">
        <v>28305</v>
      </c>
      <c r="E728" s="9">
        <v>9567</v>
      </c>
      <c r="F728" s="9">
        <v>283</v>
      </c>
      <c r="G728" s="9">
        <v>2660</v>
      </c>
      <c r="H728" s="13">
        <v>40815</v>
      </c>
    </row>
    <row r="729" spans="1:8" x14ac:dyDescent="0.2">
      <c r="A729" s="24">
        <v>4429</v>
      </c>
      <c r="B729" s="96" t="s">
        <v>425</v>
      </c>
      <c r="C729" s="181">
        <v>3117</v>
      </c>
      <c r="D729" s="71">
        <v>129086</v>
      </c>
      <c r="E729" s="9">
        <v>43631</v>
      </c>
      <c r="F729" s="9">
        <v>1291</v>
      </c>
      <c r="G729" s="9">
        <v>9030</v>
      </c>
      <c r="H729" s="13">
        <v>183038</v>
      </c>
    </row>
    <row r="730" spans="1:8" x14ac:dyDescent="0.2">
      <c r="A730" s="24">
        <v>4429</v>
      </c>
      <c r="B730" s="96" t="s">
        <v>425</v>
      </c>
      <c r="C730" s="181">
        <v>3141</v>
      </c>
      <c r="D730" s="71">
        <v>0</v>
      </c>
      <c r="E730" s="9">
        <v>0</v>
      </c>
      <c r="F730" s="9">
        <v>0</v>
      </c>
      <c r="G730" s="9">
        <v>0</v>
      </c>
      <c r="H730" s="13">
        <v>0</v>
      </c>
    </row>
    <row r="731" spans="1:8" x14ac:dyDescent="0.2">
      <c r="A731" s="24">
        <v>4429</v>
      </c>
      <c r="B731" s="96" t="s">
        <v>425</v>
      </c>
      <c r="C731" s="181">
        <v>3143</v>
      </c>
      <c r="D731" s="71">
        <v>0</v>
      </c>
      <c r="E731" s="9">
        <v>0</v>
      </c>
      <c r="F731" s="9">
        <v>0</v>
      </c>
      <c r="G731" s="9">
        <v>0</v>
      </c>
      <c r="H731" s="13">
        <v>0</v>
      </c>
    </row>
    <row r="732" spans="1:8" x14ac:dyDescent="0.2">
      <c r="A732" s="27">
        <v>4429</v>
      </c>
      <c r="B732" s="99" t="s">
        <v>426</v>
      </c>
      <c r="C732" s="180"/>
      <c r="D732" s="73">
        <v>157391</v>
      </c>
      <c r="E732" s="16">
        <v>53198</v>
      </c>
      <c r="F732" s="16">
        <v>1574</v>
      </c>
      <c r="G732" s="16">
        <v>11690</v>
      </c>
      <c r="H732" s="17">
        <v>223853</v>
      </c>
    </row>
    <row r="733" spans="1:8" x14ac:dyDescent="0.2">
      <c r="A733" s="24">
        <v>4452</v>
      </c>
      <c r="B733" s="96" t="s">
        <v>427</v>
      </c>
      <c r="C733" s="181">
        <v>3113</v>
      </c>
      <c r="D733" s="71">
        <v>736862</v>
      </c>
      <c r="E733" s="9">
        <v>249059</v>
      </c>
      <c r="F733" s="9">
        <v>7369</v>
      </c>
      <c r="G733" s="9">
        <v>134885</v>
      </c>
      <c r="H733" s="13">
        <v>1128175</v>
      </c>
    </row>
    <row r="734" spans="1:8" x14ac:dyDescent="0.2">
      <c r="A734" s="24">
        <v>4452</v>
      </c>
      <c r="B734" s="96" t="s">
        <v>427</v>
      </c>
      <c r="C734" s="181">
        <v>3141</v>
      </c>
      <c r="D734" s="71">
        <v>0</v>
      </c>
      <c r="E734" s="9">
        <v>0</v>
      </c>
      <c r="F734" s="9">
        <v>0</v>
      </c>
      <c r="G734" s="9">
        <v>0</v>
      </c>
      <c r="H734" s="13">
        <v>0</v>
      </c>
    </row>
    <row r="735" spans="1:8" x14ac:dyDescent="0.2">
      <c r="A735" s="24">
        <v>4452</v>
      </c>
      <c r="B735" s="96" t="s">
        <v>427</v>
      </c>
      <c r="C735" s="181">
        <v>3143</v>
      </c>
      <c r="D735" s="71">
        <v>0</v>
      </c>
      <c r="E735" s="9">
        <v>0</v>
      </c>
      <c r="F735" s="9">
        <v>0</v>
      </c>
      <c r="G735" s="9">
        <v>0</v>
      </c>
      <c r="H735" s="13">
        <v>0</v>
      </c>
    </row>
    <row r="736" spans="1:8" x14ac:dyDescent="0.2">
      <c r="A736" s="27">
        <v>4452</v>
      </c>
      <c r="B736" s="99" t="s">
        <v>428</v>
      </c>
      <c r="C736" s="180"/>
      <c r="D736" s="73">
        <v>736862</v>
      </c>
      <c r="E736" s="16">
        <v>249059</v>
      </c>
      <c r="F736" s="16">
        <v>7369</v>
      </c>
      <c r="G736" s="16">
        <v>134885</v>
      </c>
      <c r="H736" s="17">
        <v>1128175</v>
      </c>
    </row>
    <row r="737" spans="1:8" x14ac:dyDescent="0.2">
      <c r="A737" s="24">
        <v>4468</v>
      </c>
      <c r="B737" s="96" t="s">
        <v>429</v>
      </c>
      <c r="C737" s="181">
        <v>3231</v>
      </c>
      <c r="D737" s="71">
        <v>113980</v>
      </c>
      <c r="E737" s="9">
        <v>38525</v>
      </c>
      <c r="F737" s="9">
        <v>1140</v>
      </c>
      <c r="G737" s="9">
        <v>4865</v>
      </c>
      <c r="H737" s="13">
        <v>158510</v>
      </c>
    </row>
    <row r="738" spans="1:8" x14ac:dyDescent="0.2">
      <c r="A738" s="27">
        <v>4468</v>
      </c>
      <c r="B738" s="99" t="s">
        <v>430</v>
      </c>
      <c r="C738" s="180"/>
      <c r="D738" s="73">
        <v>113980</v>
      </c>
      <c r="E738" s="16">
        <v>38525</v>
      </c>
      <c r="F738" s="16">
        <v>1140</v>
      </c>
      <c r="G738" s="16">
        <v>4865</v>
      </c>
      <c r="H738" s="17">
        <v>158510</v>
      </c>
    </row>
    <row r="739" spans="1:8" x14ac:dyDescent="0.2">
      <c r="A739" s="24">
        <v>4414</v>
      </c>
      <c r="B739" s="96" t="s">
        <v>431</v>
      </c>
      <c r="C739" s="181">
        <v>3111</v>
      </c>
      <c r="D739" s="71">
        <v>166622</v>
      </c>
      <c r="E739" s="9">
        <v>56318</v>
      </c>
      <c r="F739" s="9">
        <v>1666</v>
      </c>
      <c r="G739" s="9">
        <v>10241</v>
      </c>
      <c r="H739" s="13">
        <v>234847</v>
      </c>
    </row>
    <row r="740" spans="1:8" x14ac:dyDescent="0.2">
      <c r="A740" s="24">
        <v>4414</v>
      </c>
      <c r="B740" s="96" t="s">
        <v>431</v>
      </c>
      <c r="C740" s="181">
        <v>3141</v>
      </c>
      <c r="D740" s="71">
        <v>0</v>
      </c>
      <c r="E740" s="9">
        <v>0</v>
      </c>
      <c r="F740" s="9">
        <v>0</v>
      </c>
      <c r="G740" s="9">
        <v>0</v>
      </c>
      <c r="H740" s="13">
        <v>0</v>
      </c>
    </row>
    <row r="741" spans="1:8" x14ac:dyDescent="0.2">
      <c r="A741" s="27">
        <v>4414</v>
      </c>
      <c r="B741" s="99" t="s">
        <v>432</v>
      </c>
      <c r="C741" s="180"/>
      <c r="D741" s="73">
        <v>166622</v>
      </c>
      <c r="E741" s="16">
        <v>56318</v>
      </c>
      <c r="F741" s="16">
        <v>1666</v>
      </c>
      <c r="G741" s="16">
        <v>10241</v>
      </c>
      <c r="H741" s="17">
        <v>234847</v>
      </c>
    </row>
    <row r="742" spans="1:8" x14ac:dyDescent="0.2">
      <c r="A742" s="24">
        <v>4444</v>
      </c>
      <c r="B742" s="96" t="s">
        <v>433</v>
      </c>
      <c r="C742" s="181">
        <v>3113</v>
      </c>
      <c r="D742" s="71">
        <v>408960</v>
      </c>
      <c r="E742" s="9">
        <v>138228</v>
      </c>
      <c r="F742" s="9">
        <v>4090</v>
      </c>
      <c r="G742" s="9">
        <v>61092</v>
      </c>
      <c r="H742" s="13">
        <v>612370</v>
      </c>
    </row>
    <row r="743" spans="1:8" x14ac:dyDescent="0.2">
      <c r="A743" s="24">
        <v>4444</v>
      </c>
      <c r="B743" s="96" t="s">
        <v>433</v>
      </c>
      <c r="C743" s="181">
        <v>3141</v>
      </c>
      <c r="D743" s="71">
        <v>0</v>
      </c>
      <c r="E743" s="9">
        <v>0</v>
      </c>
      <c r="F743" s="9">
        <v>0</v>
      </c>
      <c r="G743" s="9">
        <v>0</v>
      </c>
      <c r="H743" s="13">
        <v>0</v>
      </c>
    </row>
    <row r="744" spans="1:8" x14ac:dyDescent="0.2">
      <c r="A744" s="24">
        <v>4444</v>
      </c>
      <c r="B744" s="96" t="s">
        <v>433</v>
      </c>
      <c r="C744" s="181">
        <v>3143</v>
      </c>
      <c r="D744" s="71">
        <v>0</v>
      </c>
      <c r="E744" s="9">
        <v>0</v>
      </c>
      <c r="F744" s="9">
        <v>0</v>
      </c>
      <c r="G744" s="9">
        <v>0</v>
      </c>
      <c r="H744" s="13">
        <v>0</v>
      </c>
    </row>
    <row r="745" spans="1:8" x14ac:dyDescent="0.2">
      <c r="A745" s="27">
        <v>4444</v>
      </c>
      <c r="B745" s="99" t="s">
        <v>434</v>
      </c>
      <c r="C745" s="180"/>
      <c r="D745" s="73">
        <v>408960</v>
      </c>
      <c r="E745" s="16">
        <v>138228</v>
      </c>
      <c r="F745" s="16">
        <v>4090</v>
      </c>
      <c r="G745" s="16">
        <v>61092</v>
      </c>
      <c r="H745" s="17">
        <v>612370</v>
      </c>
    </row>
    <row r="746" spans="1:8" x14ac:dyDescent="0.2">
      <c r="A746" s="24">
        <v>4445</v>
      </c>
      <c r="B746" s="96" t="s">
        <v>435</v>
      </c>
      <c r="C746" s="181">
        <v>3111</v>
      </c>
      <c r="D746" s="71">
        <v>56610</v>
      </c>
      <c r="E746" s="9">
        <v>19134</v>
      </c>
      <c r="F746" s="9">
        <v>566</v>
      </c>
      <c r="G746" s="9">
        <v>3325</v>
      </c>
      <c r="H746" s="13">
        <v>79635</v>
      </c>
    </row>
    <row r="747" spans="1:8" x14ac:dyDescent="0.2">
      <c r="A747" s="24">
        <v>4445</v>
      </c>
      <c r="B747" s="96" t="s">
        <v>435</v>
      </c>
      <c r="C747" s="181">
        <v>3117</v>
      </c>
      <c r="D747" s="71">
        <v>191178</v>
      </c>
      <c r="E747" s="9">
        <v>64618</v>
      </c>
      <c r="F747" s="9">
        <v>1912</v>
      </c>
      <c r="G747" s="9">
        <v>10578</v>
      </c>
      <c r="H747" s="13">
        <v>268286</v>
      </c>
    </row>
    <row r="748" spans="1:8" x14ac:dyDescent="0.2">
      <c r="A748" s="24">
        <v>4445</v>
      </c>
      <c r="B748" s="96" t="s">
        <v>435</v>
      </c>
      <c r="C748" s="181">
        <v>3141</v>
      </c>
      <c r="D748" s="71">
        <v>0</v>
      </c>
      <c r="E748" s="9">
        <v>0</v>
      </c>
      <c r="F748" s="9">
        <v>0</v>
      </c>
      <c r="G748" s="9">
        <v>0</v>
      </c>
      <c r="H748" s="13">
        <v>0</v>
      </c>
    </row>
    <row r="749" spans="1:8" x14ac:dyDescent="0.2">
      <c r="A749" s="24">
        <v>4445</v>
      </c>
      <c r="B749" s="96" t="s">
        <v>435</v>
      </c>
      <c r="C749" s="181">
        <v>3143</v>
      </c>
      <c r="D749" s="71">
        <v>0</v>
      </c>
      <c r="E749" s="9">
        <v>0</v>
      </c>
      <c r="F749" s="9">
        <v>0</v>
      </c>
      <c r="G749" s="9">
        <v>0</v>
      </c>
      <c r="H749" s="13">
        <v>0</v>
      </c>
    </row>
    <row r="750" spans="1:8" x14ac:dyDescent="0.2">
      <c r="A750" s="27">
        <v>4445</v>
      </c>
      <c r="B750" s="99" t="s">
        <v>436</v>
      </c>
      <c r="C750" s="180"/>
      <c r="D750" s="73">
        <v>247788</v>
      </c>
      <c r="E750" s="16">
        <v>83752</v>
      </c>
      <c r="F750" s="16">
        <v>2478</v>
      </c>
      <c r="G750" s="16">
        <v>13903</v>
      </c>
      <c r="H750" s="17">
        <v>347921</v>
      </c>
    </row>
    <row r="751" spans="1:8" x14ac:dyDescent="0.2">
      <c r="A751" s="24">
        <v>4446</v>
      </c>
      <c r="B751" s="96" t="s">
        <v>437</v>
      </c>
      <c r="C751" s="181">
        <v>3111</v>
      </c>
      <c r="D751" s="71">
        <v>31450</v>
      </c>
      <c r="E751" s="9">
        <v>10630</v>
      </c>
      <c r="F751" s="9">
        <v>315</v>
      </c>
      <c r="G751" s="9">
        <v>2793</v>
      </c>
      <c r="H751" s="13">
        <v>45188</v>
      </c>
    </row>
    <row r="752" spans="1:8" x14ac:dyDescent="0.2">
      <c r="A752" s="24">
        <v>4446</v>
      </c>
      <c r="B752" s="96" t="s">
        <v>437</v>
      </c>
      <c r="C752" s="181">
        <v>3117</v>
      </c>
      <c r="D752" s="71">
        <v>97050</v>
      </c>
      <c r="E752" s="9">
        <v>32803</v>
      </c>
      <c r="F752" s="9">
        <v>970</v>
      </c>
      <c r="G752" s="9">
        <v>6966</v>
      </c>
      <c r="H752" s="13">
        <v>137789</v>
      </c>
    </row>
    <row r="753" spans="1:8" x14ac:dyDescent="0.2">
      <c r="A753" s="24">
        <v>4446</v>
      </c>
      <c r="B753" s="96" t="s">
        <v>437</v>
      </c>
      <c r="C753" s="181">
        <v>3141</v>
      </c>
      <c r="D753" s="71">
        <v>0</v>
      </c>
      <c r="E753" s="9">
        <v>0</v>
      </c>
      <c r="F753" s="9">
        <v>0</v>
      </c>
      <c r="G753" s="9">
        <v>0</v>
      </c>
      <c r="H753" s="13">
        <v>0</v>
      </c>
    </row>
    <row r="754" spans="1:8" x14ac:dyDescent="0.2">
      <c r="A754" s="24">
        <v>4446</v>
      </c>
      <c r="B754" s="96" t="s">
        <v>437</v>
      </c>
      <c r="C754" s="181">
        <v>3143</v>
      </c>
      <c r="D754" s="71">
        <v>0</v>
      </c>
      <c r="E754" s="9">
        <v>0</v>
      </c>
      <c r="F754" s="9">
        <v>0</v>
      </c>
      <c r="G754" s="9">
        <v>0</v>
      </c>
      <c r="H754" s="13">
        <v>0</v>
      </c>
    </row>
    <row r="755" spans="1:8" x14ac:dyDescent="0.2">
      <c r="A755" s="27">
        <v>4446</v>
      </c>
      <c r="B755" s="99" t="s">
        <v>438</v>
      </c>
      <c r="C755" s="180"/>
      <c r="D755" s="73">
        <v>128500</v>
      </c>
      <c r="E755" s="16">
        <v>43433</v>
      </c>
      <c r="F755" s="16">
        <v>1285</v>
      </c>
      <c r="G755" s="16">
        <v>9759</v>
      </c>
      <c r="H755" s="17">
        <v>182977</v>
      </c>
    </row>
    <row r="756" spans="1:8" x14ac:dyDescent="0.2">
      <c r="A756" s="24">
        <v>4431</v>
      </c>
      <c r="B756" s="96" t="s">
        <v>439</v>
      </c>
      <c r="C756" s="181">
        <v>3111</v>
      </c>
      <c r="D756" s="71">
        <v>56610</v>
      </c>
      <c r="E756" s="9">
        <v>19134</v>
      </c>
      <c r="F756" s="9">
        <v>566</v>
      </c>
      <c r="G756" s="9">
        <v>5187</v>
      </c>
      <c r="H756" s="13">
        <v>81497</v>
      </c>
    </row>
    <row r="757" spans="1:8" x14ac:dyDescent="0.2">
      <c r="A757" s="24">
        <v>4431</v>
      </c>
      <c r="B757" s="96" t="s">
        <v>439</v>
      </c>
      <c r="C757" s="181">
        <v>3117</v>
      </c>
      <c r="D757" s="71">
        <v>183186</v>
      </c>
      <c r="E757" s="9">
        <v>61917</v>
      </c>
      <c r="F757" s="9">
        <v>1832</v>
      </c>
      <c r="G757" s="9">
        <v>16722</v>
      </c>
      <c r="H757" s="13">
        <v>263657</v>
      </c>
    </row>
    <row r="758" spans="1:8" x14ac:dyDescent="0.2">
      <c r="A758" s="24">
        <v>4431</v>
      </c>
      <c r="B758" s="96" t="s">
        <v>439</v>
      </c>
      <c r="C758" s="181">
        <v>3141</v>
      </c>
      <c r="D758" s="71">
        <v>0</v>
      </c>
      <c r="E758" s="9">
        <v>0</v>
      </c>
      <c r="F758" s="9">
        <v>0</v>
      </c>
      <c r="G758" s="9">
        <v>0</v>
      </c>
      <c r="H758" s="13">
        <v>0</v>
      </c>
    </row>
    <row r="759" spans="1:8" x14ac:dyDescent="0.2">
      <c r="A759" s="24">
        <v>4431</v>
      </c>
      <c r="B759" s="96" t="s">
        <v>439</v>
      </c>
      <c r="C759" s="181">
        <v>3143</v>
      </c>
      <c r="D759" s="71">
        <v>0</v>
      </c>
      <c r="E759" s="9">
        <v>0</v>
      </c>
      <c r="F759" s="9">
        <v>0</v>
      </c>
      <c r="G759" s="9">
        <v>0</v>
      </c>
      <c r="H759" s="13">
        <v>0</v>
      </c>
    </row>
    <row r="760" spans="1:8" x14ac:dyDescent="0.2">
      <c r="A760" s="27">
        <v>4431</v>
      </c>
      <c r="B760" s="99" t="s">
        <v>440</v>
      </c>
      <c r="C760" s="180"/>
      <c r="D760" s="72">
        <v>239796</v>
      </c>
      <c r="E760" s="22">
        <v>81051</v>
      </c>
      <c r="F760" s="22">
        <v>2398</v>
      </c>
      <c r="G760" s="22">
        <v>21909</v>
      </c>
      <c r="H760" s="23">
        <v>345154</v>
      </c>
    </row>
    <row r="761" spans="1:8" x14ac:dyDescent="0.2">
      <c r="A761" s="24">
        <v>4416</v>
      </c>
      <c r="B761" s="96" t="s">
        <v>441</v>
      </c>
      <c r="C761" s="181">
        <v>3111</v>
      </c>
      <c r="D761" s="71">
        <v>104791</v>
      </c>
      <c r="E761" s="9">
        <v>35419</v>
      </c>
      <c r="F761" s="9">
        <v>1048</v>
      </c>
      <c r="G761" s="9">
        <v>5054</v>
      </c>
      <c r="H761" s="13">
        <v>146312</v>
      </c>
    </row>
    <row r="762" spans="1:8" x14ac:dyDescent="0.2">
      <c r="A762" s="24">
        <v>4416</v>
      </c>
      <c r="B762" s="96" t="s">
        <v>441</v>
      </c>
      <c r="C762" s="181">
        <v>3141</v>
      </c>
      <c r="D762" s="71">
        <v>0</v>
      </c>
      <c r="E762" s="9">
        <v>0</v>
      </c>
      <c r="F762" s="9">
        <v>0</v>
      </c>
      <c r="G762" s="9">
        <v>0</v>
      </c>
      <c r="H762" s="13">
        <v>0</v>
      </c>
    </row>
    <row r="763" spans="1:8" x14ac:dyDescent="0.2">
      <c r="A763" s="27">
        <v>4416</v>
      </c>
      <c r="B763" s="99" t="s">
        <v>442</v>
      </c>
      <c r="C763" s="180"/>
      <c r="D763" s="72">
        <v>104791</v>
      </c>
      <c r="E763" s="22">
        <v>35419</v>
      </c>
      <c r="F763" s="22">
        <v>1048</v>
      </c>
      <c r="G763" s="22">
        <v>5054</v>
      </c>
      <c r="H763" s="23">
        <v>146312</v>
      </c>
    </row>
    <row r="764" spans="1:8" x14ac:dyDescent="0.2">
      <c r="A764" s="24">
        <v>4447</v>
      </c>
      <c r="B764" s="96" t="s">
        <v>443</v>
      </c>
      <c r="C764" s="181">
        <v>3113</v>
      </c>
      <c r="D764" s="71">
        <v>371563</v>
      </c>
      <c r="E764" s="9">
        <v>125588</v>
      </c>
      <c r="F764" s="9">
        <v>3716</v>
      </c>
      <c r="G764" s="9">
        <v>51148</v>
      </c>
      <c r="H764" s="13">
        <v>552015</v>
      </c>
    </row>
    <row r="765" spans="1:8" x14ac:dyDescent="0.2">
      <c r="A765" s="24">
        <v>4447</v>
      </c>
      <c r="B765" s="96" t="s">
        <v>443</v>
      </c>
      <c r="C765" s="181">
        <v>3141</v>
      </c>
      <c r="D765" s="71">
        <v>0</v>
      </c>
      <c r="E765" s="9">
        <v>0</v>
      </c>
      <c r="F765" s="9">
        <v>0</v>
      </c>
      <c r="G765" s="9">
        <v>0</v>
      </c>
      <c r="H765" s="13">
        <v>0</v>
      </c>
    </row>
    <row r="766" spans="1:8" x14ac:dyDescent="0.2">
      <c r="A766" s="24">
        <v>4447</v>
      </c>
      <c r="B766" s="96" t="s">
        <v>443</v>
      </c>
      <c r="C766" s="181">
        <v>3143</v>
      </c>
      <c r="D766" s="71">
        <v>0</v>
      </c>
      <c r="E766" s="9">
        <v>0</v>
      </c>
      <c r="F766" s="9">
        <v>0</v>
      </c>
      <c r="G766" s="9">
        <v>0</v>
      </c>
      <c r="H766" s="13">
        <v>0</v>
      </c>
    </row>
    <row r="767" spans="1:8" x14ac:dyDescent="0.2">
      <c r="A767" s="27">
        <v>4447</v>
      </c>
      <c r="B767" s="99" t="s">
        <v>444</v>
      </c>
      <c r="C767" s="180"/>
      <c r="D767" s="73">
        <v>371563</v>
      </c>
      <c r="E767" s="16">
        <v>125588</v>
      </c>
      <c r="F767" s="16">
        <v>3716</v>
      </c>
      <c r="G767" s="16">
        <v>51148</v>
      </c>
      <c r="H767" s="17">
        <v>552015</v>
      </c>
    </row>
    <row r="768" spans="1:8" x14ac:dyDescent="0.2">
      <c r="A768" s="24">
        <v>4449</v>
      </c>
      <c r="B768" s="96" t="s">
        <v>445</v>
      </c>
      <c r="C768" s="181">
        <v>3111</v>
      </c>
      <c r="D768" s="71">
        <v>56610</v>
      </c>
      <c r="E768" s="9">
        <v>19134</v>
      </c>
      <c r="F768" s="9">
        <v>566</v>
      </c>
      <c r="G768" s="9">
        <v>4522</v>
      </c>
      <c r="H768" s="13">
        <v>80832</v>
      </c>
    </row>
    <row r="769" spans="1:8" x14ac:dyDescent="0.2">
      <c r="A769" s="24">
        <v>4449</v>
      </c>
      <c r="B769" s="96" t="s">
        <v>445</v>
      </c>
      <c r="C769" s="181">
        <v>3113</v>
      </c>
      <c r="D769" s="71">
        <v>497051</v>
      </c>
      <c r="E769" s="9">
        <v>168003</v>
      </c>
      <c r="F769" s="9">
        <v>4971</v>
      </c>
      <c r="G769" s="9">
        <v>47202</v>
      </c>
      <c r="H769" s="13">
        <v>717227</v>
      </c>
    </row>
    <row r="770" spans="1:8" x14ac:dyDescent="0.2">
      <c r="A770" s="24">
        <v>4449</v>
      </c>
      <c r="B770" s="96" t="s">
        <v>445</v>
      </c>
      <c r="C770" s="181">
        <v>3141</v>
      </c>
      <c r="D770" s="71">
        <v>0</v>
      </c>
      <c r="E770" s="9">
        <v>0</v>
      </c>
      <c r="F770" s="9">
        <v>0</v>
      </c>
      <c r="G770" s="9">
        <v>0</v>
      </c>
      <c r="H770" s="13">
        <v>0</v>
      </c>
    </row>
    <row r="771" spans="1:8" x14ac:dyDescent="0.2">
      <c r="A771" s="24">
        <v>4449</v>
      </c>
      <c r="B771" s="96" t="s">
        <v>445</v>
      </c>
      <c r="C771" s="181">
        <v>3143</v>
      </c>
      <c r="D771" s="71">
        <v>0</v>
      </c>
      <c r="E771" s="9">
        <v>0</v>
      </c>
      <c r="F771" s="9">
        <v>0</v>
      </c>
      <c r="G771" s="9">
        <v>0</v>
      </c>
      <c r="H771" s="13">
        <v>0</v>
      </c>
    </row>
    <row r="772" spans="1:8" x14ac:dyDescent="0.2">
      <c r="A772" s="27">
        <v>4449</v>
      </c>
      <c r="B772" s="99" t="s">
        <v>446</v>
      </c>
      <c r="C772" s="180"/>
      <c r="D772" s="73">
        <v>553661</v>
      </c>
      <c r="E772" s="16">
        <v>187137</v>
      </c>
      <c r="F772" s="16">
        <v>5537</v>
      </c>
      <c r="G772" s="16">
        <v>51724</v>
      </c>
      <c r="H772" s="17">
        <v>798059</v>
      </c>
    </row>
    <row r="773" spans="1:8" x14ac:dyDescent="0.2">
      <c r="A773" s="24">
        <v>4401</v>
      </c>
      <c r="B773" s="96" t="s">
        <v>447</v>
      </c>
      <c r="C773" s="181">
        <v>3111</v>
      </c>
      <c r="D773" s="71">
        <v>104791</v>
      </c>
      <c r="E773" s="9">
        <v>35419</v>
      </c>
      <c r="F773" s="9">
        <v>1048</v>
      </c>
      <c r="G773" s="9">
        <v>5054</v>
      </c>
      <c r="H773" s="13">
        <v>146312</v>
      </c>
    </row>
    <row r="774" spans="1:8" x14ac:dyDescent="0.2">
      <c r="A774" s="24">
        <v>4401</v>
      </c>
      <c r="B774" s="96" t="s">
        <v>447</v>
      </c>
      <c r="C774" s="181">
        <v>3141</v>
      </c>
      <c r="D774" s="71">
        <v>0</v>
      </c>
      <c r="E774" s="9">
        <v>0</v>
      </c>
      <c r="F774" s="9">
        <v>0</v>
      </c>
      <c r="G774" s="9">
        <v>0</v>
      </c>
      <c r="H774" s="13">
        <v>0</v>
      </c>
    </row>
    <row r="775" spans="1:8" x14ac:dyDescent="0.2">
      <c r="A775" s="27">
        <v>4401</v>
      </c>
      <c r="B775" s="99" t="s">
        <v>448</v>
      </c>
      <c r="C775" s="180"/>
      <c r="D775" s="73">
        <v>104791</v>
      </c>
      <c r="E775" s="16">
        <v>35419</v>
      </c>
      <c r="F775" s="16">
        <v>1048</v>
      </c>
      <c r="G775" s="16">
        <v>5054</v>
      </c>
      <c r="H775" s="17">
        <v>146312</v>
      </c>
    </row>
    <row r="776" spans="1:8" x14ac:dyDescent="0.2">
      <c r="A776" s="24">
        <v>4453</v>
      </c>
      <c r="B776" s="96" t="s">
        <v>449</v>
      </c>
      <c r="C776" s="181">
        <v>3113</v>
      </c>
      <c r="D776" s="71">
        <v>408960</v>
      </c>
      <c r="E776" s="9">
        <v>138228</v>
      </c>
      <c r="F776" s="9">
        <v>4090</v>
      </c>
      <c r="G776" s="9">
        <v>45584</v>
      </c>
      <c r="H776" s="13">
        <v>596862</v>
      </c>
    </row>
    <row r="777" spans="1:8" x14ac:dyDescent="0.2">
      <c r="A777" s="24">
        <v>4453</v>
      </c>
      <c r="B777" s="96" t="s">
        <v>449</v>
      </c>
      <c r="C777" s="181">
        <v>3141</v>
      </c>
      <c r="D777" s="71">
        <v>0</v>
      </c>
      <c r="E777" s="9">
        <v>0</v>
      </c>
      <c r="F777" s="9">
        <v>0</v>
      </c>
      <c r="G777" s="9">
        <v>0</v>
      </c>
      <c r="H777" s="13">
        <v>0</v>
      </c>
    </row>
    <row r="778" spans="1:8" x14ac:dyDescent="0.2">
      <c r="A778" s="24">
        <v>4453</v>
      </c>
      <c r="B778" s="96" t="s">
        <v>449</v>
      </c>
      <c r="C778" s="181">
        <v>3143</v>
      </c>
      <c r="D778" s="71">
        <v>0</v>
      </c>
      <c r="E778" s="9">
        <v>0</v>
      </c>
      <c r="F778" s="9">
        <v>0</v>
      </c>
      <c r="G778" s="9">
        <v>0</v>
      </c>
      <c r="H778" s="13">
        <v>0</v>
      </c>
    </row>
    <row r="779" spans="1:8" x14ac:dyDescent="0.2">
      <c r="A779" s="27">
        <v>4453</v>
      </c>
      <c r="B779" s="99" t="s">
        <v>450</v>
      </c>
      <c r="C779" s="180"/>
      <c r="D779" s="73">
        <v>408960</v>
      </c>
      <c r="E779" s="16">
        <v>138228</v>
      </c>
      <c r="F779" s="16">
        <v>4090</v>
      </c>
      <c r="G779" s="16">
        <v>45584</v>
      </c>
      <c r="H779" s="17">
        <v>596862</v>
      </c>
    </row>
    <row r="780" spans="1:8" x14ac:dyDescent="0.2">
      <c r="A780" s="24">
        <v>4467</v>
      </c>
      <c r="B780" s="96" t="s">
        <v>451</v>
      </c>
      <c r="C780" s="181">
        <v>3111</v>
      </c>
      <c r="D780" s="71">
        <v>314500</v>
      </c>
      <c r="E780" s="9">
        <v>106301</v>
      </c>
      <c r="F780" s="9">
        <v>3145</v>
      </c>
      <c r="G780" s="9">
        <v>31994</v>
      </c>
      <c r="H780" s="13">
        <v>455940</v>
      </c>
    </row>
    <row r="781" spans="1:8" x14ac:dyDescent="0.2">
      <c r="A781" s="24">
        <v>4467</v>
      </c>
      <c r="B781" s="96" t="s">
        <v>451</v>
      </c>
      <c r="C781" s="181">
        <v>3113</v>
      </c>
      <c r="D781" s="71">
        <v>1384072</v>
      </c>
      <c r="E781" s="9">
        <v>467816</v>
      </c>
      <c r="F781" s="9">
        <v>13841</v>
      </c>
      <c r="G781" s="9">
        <v>227751</v>
      </c>
      <c r="H781" s="13">
        <v>2093480</v>
      </c>
    </row>
    <row r="782" spans="1:8" x14ac:dyDescent="0.2">
      <c r="A782" s="24">
        <v>4467</v>
      </c>
      <c r="B782" s="96" t="s">
        <v>451</v>
      </c>
      <c r="C782" s="181">
        <v>3141</v>
      </c>
      <c r="D782" s="71">
        <v>0</v>
      </c>
      <c r="E782" s="9">
        <v>0</v>
      </c>
      <c r="F782" s="9">
        <v>0</v>
      </c>
      <c r="G782" s="9">
        <v>0</v>
      </c>
      <c r="H782" s="13">
        <v>0</v>
      </c>
    </row>
    <row r="783" spans="1:8" x14ac:dyDescent="0.2">
      <c r="A783" s="24">
        <v>4467</v>
      </c>
      <c r="B783" s="96" t="s">
        <v>451</v>
      </c>
      <c r="C783" s="181">
        <v>3143</v>
      </c>
      <c r="D783" s="71">
        <v>0</v>
      </c>
      <c r="E783" s="9">
        <v>0</v>
      </c>
      <c r="F783" s="9">
        <v>0</v>
      </c>
      <c r="G783" s="9">
        <v>0</v>
      </c>
      <c r="H783" s="13">
        <v>0</v>
      </c>
    </row>
    <row r="784" spans="1:8" x14ac:dyDescent="0.2">
      <c r="A784" s="24">
        <v>4467</v>
      </c>
      <c r="B784" s="96" t="s">
        <v>451</v>
      </c>
      <c r="C784" s="181">
        <v>3233</v>
      </c>
      <c r="D784" s="71">
        <v>0</v>
      </c>
      <c r="E784" s="9">
        <v>0</v>
      </c>
      <c r="F784" s="9">
        <v>0</v>
      </c>
      <c r="G784" s="9">
        <v>0</v>
      </c>
      <c r="H784" s="13">
        <v>0</v>
      </c>
    </row>
    <row r="785" spans="1:8" x14ac:dyDescent="0.2">
      <c r="A785" s="27">
        <v>4467</v>
      </c>
      <c r="B785" s="99" t="s">
        <v>452</v>
      </c>
      <c r="C785" s="180"/>
      <c r="D785" s="72">
        <v>1698572</v>
      </c>
      <c r="E785" s="22">
        <v>574117</v>
      </c>
      <c r="F785" s="22">
        <v>16986</v>
      </c>
      <c r="G785" s="22">
        <v>259745</v>
      </c>
      <c r="H785" s="23">
        <v>2549420</v>
      </c>
    </row>
    <row r="786" spans="1:8" x14ac:dyDescent="0.2">
      <c r="A786" s="24">
        <v>4472</v>
      </c>
      <c r="B786" s="96" t="s">
        <v>453</v>
      </c>
      <c r="C786" s="181">
        <v>3231</v>
      </c>
      <c r="D786" s="71">
        <v>166450</v>
      </c>
      <c r="E786" s="9">
        <v>56260</v>
      </c>
      <c r="F786" s="9">
        <v>1665</v>
      </c>
      <c r="G786" s="9">
        <v>7183</v>
      </c>
      <c r="H786" s="13">
        <v>231558</v>
      </c>
    </row>
    <row r="787" spans="1:8" x14ac:dyDescent="0.2">
      <c r="A787" s="27">
        <v>4472</v>
      </c>
      <c r="B787" s="99" t="s">
        <v>454</v>
      </c>
      <c r="C787" s="180"/>
      <c r="D787" s="72">
        <v>166450</v>
      </c>
      <c r="E787" s="22">
        <v>56260</v>
      </c>
      <c r="F787" s="22">
        <v>1665</v>
      </c>
      <c r="G787" s="22">
        <v>7183</v>
      </c>
      <c r="H787" s="23">
        <v>231558</v>
      </c>
    </row>
    <row r="788" spans="1:8" x14ac:dyDescent="0.2">
      <c r="A788" s="24">
        <v>4418</v>
      </c>
      <c r="B788" s="96" t="s">
        <v>455</v>
      </c>
      <c r="C788" s="181">
        <v>3111</v>
      </c>
      <c r="D788" s="71">
        <v>52396</v>
      </c>
      <c r="E788" s="9">
        <v>17710</v>
      </c>
      <c r="F788" s="9">
        <v>524</v>
      </c>
      <c r="G788" s="9">
        <v>2394</v>
      </c>
      <c r="H788" s="13">
        <v>73024</v>
      </c>
    </row>
    <row r="789" spans="1:8" x14ac:dyDescent="0.2">
      <c r="A789" s="24">
        <v>4418</v>
      </c>
      <c r="B789" s="96" t="s">
        <v>455</v>
      </c>
      <c r="C789" s="181">
        <v>3141</v>
      </c>
      <c r="D789" s="71">
        <v>0</v>
      </c>
      <c r="E789" s="9">
        <v>0</v>
      </c>
      <c r="F789" s="9">
        <v>0</v>
      </c>
      <c r="G789" s="9">
        <v>0</v>
      </c>
      <c r="H789" s="13">
        <v>0</v>
      </c>
    </row>
    <row r="790" spans="1:8" x14ac:dyDescent="0.2">
      <c r="A790" s="27">
        <v>4418</v>
      </c>
      <c r="B790" s="99" t="s">
        <v>456</v>
      </c>
      <c r="C790" s="180"/>
      <c r="D790" s="73">
        <v>52396</v>
      </c>
      <c r="E790" s="16">
        <v>17710</v>
      </c>
      <c r="F790" s="16">
        <v>524</v>
      </c>
      <c r="G790" s="16">
        <v>2394</v>
      </c>
      <c r="H790" s="17">
        <v>73024</v>
      </c>
    </row>
    <row r="791" spans="1:8" x14ac:dyDescent="0.2">
      <c r="A791" s="24">
        <v>4432</v>
      </c>
      <c r="B791" s="96" t="s">
        <v>457</v>
      </c>
      <c r="C791" s="181">
        <v>3111</v>
      </c>
      <c r="D791" s="71">
        <v>31450</v>
      </c>
      <c r="E791" s="9">
        <v>10630</v>
      </c>
      <c r="F791" s="9">
        <v>315</v>
      </c>
      <c r="G791" s="9">
        <v>3059</v>
      </c>
      <c r="H791" s="13">
        <v>45454</v>
      </c>
    </row>
    <row r="792" spans="1:8" x14ac:dyDescent="0.2">
      <c r="A792" s="24">
        <v>4432</v>
      </c>
      <c r="B792" s="96" t="s">
        <v>457</v>
      </c>
      <c r="C792" s="181">
        <v>3117</v>
      </c>
      <c r="D792" s="71">
        <v>130872</v>
      </c>
      <c r="E792" s="9">
        <v>44235</v>
      </c>
      <c r="F792" s="9">
        <v>1308</v>
      </c>
      <c r="G792" s="9">
        <v>8514</v>
      </c>
      <c r="H792" s="13">
        <v>184929</v>
      </c>
    </row>
    <row r="793" spans="1:8" x14ac:dyDescent="0.2">
      <c r="A793" s="24">
        <v>4432</v>
      </c>
      <c r="B793" s="96" t="s">
        <v>457</v>
      </c>
      <c r="C793" s="181">
        <v>3141</v>
      </c>
      <c r="D793" s="71">
        <v>0</v>
      </c>
      <c r="E793" s="9">
        <v>0</v>
      </c>
      <c r="F793" s="9">
        <v>0</v>
      </c>
      <c r="G793" s="9">
        <v>0</v>
      </c>
      <c r="H793" s="13">
        <v>0</v>
      </c>
    </row>
    <row r="794" spans="1:8" x14ac:dyDescent="0.2">
      <c r="A794" s="24">
        <v>4432</v>
      </c>
      <c r="B794" s="96" t="s">
        <v>457</v>
      </c>
      <c r="C794" s="181">
        <v>3143</v>
      </c>
      <c r="D794" s="71">
        <v>0</v>
      </c>
      <c r="E794" s="9">
        <v>0</v>
      </c>
      <c r="F794" s="9">
        <v>0</v>
      </c>
      <c r="G794" s="9">
        <v>0</v>
      </c>
      <c r="H794" s="13">
        <v>0</v>
      </c>
    </row>
    <row r="795" spans="1:8" x14ac:dyDescent="0.2">
      <c r="A795" s="27">
        <v>4432</v>
      </c>
      <c r="B795" s="99" t="s">
        <v>458</v>
      </c>
      <c r="C795" s="180"/>
      <c r="D795" s="73">
        <v>162322</v>
      </c>
      <c r="E795" s="16">
        <v>54865</v>
      </c>
      <c r="F795" s="16">
        <v>1623</v>
      </c>
      <c r="G795" s="16">
        <v>11573</v>
      </c>
      <c r="H795" s="17">
        <v>230383</v>
      </c>
    </row>
    <row r="796" spans="1:8" x14ac:dyDescent="0.2">
      <c r="A796" s="24">
        <v>4459</v>
      </c>
      <c r="B796" s="96" t="s">
        <v>459</v>
      </c>
      <c r="C796" s="181">
        <v>3111</v>
      </c>
      <c r="D796" s="71">
        <v>62900</v>
      </c>
      <c r="E796" s="9">
        <v>21260</v>
      </c>
      <c r="F796" s="9">
        <v>629</v>
      </c>
      <c r="G796" s="9">
        <v>6384</v>
      </c>
      <c r="H796" s="13">
        <v>91173</v>
      </c>
    </row>
    <row r="797" spans="1:8" x14ac:dyDescent="0.2">
      <c r="A797" s="24">
        <v>4459</v>
      </c>
      <c r="B797" s="96" t="s">
        <v>459</v>
      </c>
      <c r="C797" s="181">
        <v>3113</v>
      </c>
      <c r="D797" s="71">
        <v>497051</v>
      </c>
      <c r="E797" s="9">
        <v>168003</v>
      </c>
      <c r="F797" s="9">
        <v>4971</v>
      </c>
      <c r="G797" s="9">
        <v>57384</v>
      </c>
      <c r="H797" s="13">
        <v>727409</v>
      </c>
    </row>
    <row r="798" spans="1:8" x14ac:dyDescent="0.2">
      <c r="A798" s="24">
        <v>4459</v>
      </c>
      <c r="B798" s="96" t="s">
        <v>459</v>
      </c>
      <c r="C798" s="181">
        <v>3141</v>
      </c>
      <c r="D798" s="71">
        <v>0</v>
      </c>
      <c r="E798" s="9">
        <v>0</v>
      </c>
      <c r="F798" s="9">
        <v>0</v>
      </c>
      <c r="G798" s="9">
        <v>0</v>
      </c>
      <c r="H798" s="13">
        <v>0</v>
      </c>
    </row>
    <row r="799" spans="1:8" x14ac:dyDescent="0.2">
      <c r="A799" s="29">
        <v>4459</v>
      </c>
      <c r="B799" s="96" t="s">
        <v>459</v>
      </c>
      <c r="C799" s="181">
        <v>3143</v>
      </c>
      <c r="D799" s="71">
        <v>0</v>
      </c>
      <c r="E799" s="9">
        <v>0</v>
      </c>
      <c r="F799" s="9">
        <v>0</v>
      </c>
      <c r="G799" s="9">
        <v>0</v>
      </c>
      <c r="H799" s="13">
        <v>0</v>
      </c>
    </row>
    <row r="800" spans="1:8" x14ac:dyDescent="0.2">
      <c r="A800" s="27">
        <v>4459</v>
      </c>
      <c r="B800" s="99" t="s">
        <v>460</v>
      </c>
      <c r="C800" s="180"/>
      <c r="D800" s="73">
        <v>559951</v>
      </c>
      <c r="E800" s="16">
        <v>189263</v>
      </c>
      <c r="F800" s="16">
        <v>5600</v>
      </c>
      <c r="G800" s="16">
        <v>63768</v>
      </c>
      <c r="H800" s="17">
        <v>818582</v>
      </c>
    </row>
    <row r="801" spans="1:8" x14ac:dyDescent="0.2">
      <c r="A801" s="24">
        <v>4424</v>
      </c>
      <c r="B801" s="96" t="s">
        <v>461</v>
      </c>
      <c r="C801" s="181">
        <v>3111</v>
      </c>
      <c r="D801" s="71">
        <v>104791</v>
      </c>
      <c r="E801" s="9">
        <v>35419</v>
      </c>
      <c r="F801" s="9">
        <v>1048</v>
      </c>
      <c r="G801" s="9">
        <v>4256</v>
      </c>
      <c r="H801" s="13">
        <v>145514</v>
      </c>
    </row>
    <row r="802" spans="1:8" x14ac:dyDescent="0.2">
      <c r="A802" s="24">
        <v>4424</v>
      </c>
      <c r="B802" s="96" t="s">
        <v>461</v>
      </c>
      <c r="C802" s="181">
        <v>3141</v>
      </c>
      <c r="D802" s="71">
        <v>0</v>
      </c>
      <c r="E802" s="9">
        <v>0</v>
      </c>
      <c r="F802" s="9">
        <v>0</v>
      </c>
      <c r="G802" s="9">
        <v>0</v>
      </c>
      <c r="H802" s="13">
        <v>0</v>
      </c>
    </row>
    <row r="803" spans="1:8" x14ac:dyDescent="0.2">
      <c r="A803" s="27">
        <v>4424</v>
      </c>
      <c r="B803" s="99" t="s">
        <v>462</v>
      </c>
      <c r="C803" s="180"/>
      <c r="D803" s="73">
        <v>104791</v>
      </c>
      <c r="E803" s="16">
        <v>35419</v>
      </c>
      <c r="F803" s="16">
        <v>1048</v>
      </c>
      <c r="G803" s="16">
        <v>4256</v>
      </c>
      <c r="H803" s="17">
        <v>145514</v>
      </c>
    </row>
    <row r="804" spans="1:8" x14ac:dyDescent="0.2">
      <c r="A804" s="24">
        <v>4489</v>
      </c>
      <c r="B804" s="96" t="s">
        <v>463</v>
      </c>
      <c r="C804" s="181">
        <v>3111</v>
      </c>
      <c r="D804" s="71">
        <v>62900</v>
      </c>
      <c r="E804" s="9">
        <v>21260</v>
      </c>
      <c r="F804" s="9">
        <v>629</v>
      </c>
      <c r="G804" s="9">
        <v>5719</v>
      </c>
      <c r="H804" s="13">
        <v>90508</v>
      </c>
    </row>
    <row r="805" spans="1:8" x14ac:dyDescent="0.2">
      <c r="A805" s="24">
        <v>4489</v>
      </c>
      <c r="B805" s="96" t="s">
        <v>463</v>
      </c>
      <c r="C805" s="181">
        <v>3117</v>
      </c>
      <c r="D805" s="71">
        <v>168872</v>
      </c>
      <c r="E805" s="9">
        <v>57079</v>
      </c>
      <c r="F805" s="9">
        <v>1689</v>
      </c>
      <c r="G805" s="9">
        <v>11868</v>
      </c>
      <c r="H805" s="13">
        <v>239508</v>
      </c>
    </row>
    <row r="806" spans="1:8" x14ac:dyDescent="0.2">
      <c r="A806" s="24">
        <v>4489</v>
      </c>
      <c r="B806" s="96" t="s">
        <v>463</v>
      </c>
      <c r="C806" s="181">
        <v>3141</v>
      </c>
      <c r="D806" s="71">
        <v>0</v>
      </c>
      <c r="E806" s="9">
        <v>0</v>
      </c>
      <c r="F806" s="9">
        <v>0</v>
      </c>
      <c r="G806" s="9">
        <v>0</v>
      </c>
      <c r="H806" s="13">
        <v>0</v>
      </c>
    </row>
    <row r="807" spans="1:8" x14ac:dyDescent="0.2">
      <c r="A807" s="24">
        <v>4489</v>
      </c>
      <c r="B807" s="96" t="s">
        <v>463</v>
      </c>
      <c r="C807" s="181">
        <v>3143</v>
      </c>
      <c r="D807" s="71">
        <v>0</v>
      </c>
      <c r="E807" s="9">
        <v>0</v>
      </c>
      <c r="F807" s="9">
        <v>0</v>
      </c>
      <c r="G807" s="9">
        <v>0</v>
      </c>
      <c r="H807" s="13">
        <v>0</v>
      </c>
    </row>
    <row r="808" spans="1:8" x14ac:dyDescent="0.2">
      <c r="A808" s="27">
        <v>4489</v>
      </c>
      <c r="B808" s="99" t="s">
        <v>464</v>
      </c>
      <c r="C808" s="180"/>
      <c r="D808" s="73">
        <v>231772</v>
      </c>
      <c r="E808" s="16">
        <v>78339</v>
      </c>
      <c r="F808" s="16">
        <v>2318</v>
      </c>
      <c r="G808" s="16">
        <v>17587</v>
      </c>
      <c r="H808" s="17">
        <v>330016</v>
      </c>
    </row>
    <row r="809" spans="1:8" x14ac:dyDescent="0.2">
      <c r="A809" s="24">
        <v>4426</v>
      </c>
      <c r="B809" s="96" t="s">
        <v>465</v>
      </c>
      <c r="C809" s="181">
        <v>3111</v>
      </c>
      <c r="D809" s="71">
        <v>104791</v>
      </c>
      <c r="E809" s="9">
        <v>35419</v>
      </c>
      <c r="F809" s="9">
        <v>1048</v>
      </c>
      <c r="G809" s="9">
        <v>3591</v>
      </c>
      <c r="H809" s="13">
        <v>144849</v>
      </c>
    </row>
    <row r="810" spans="1:8" x14ac:dyDescent="0.2">
      <c r="A810" s="24">
        <v>4426</v>
      </c>
      <c r="B810" s="96" t="s">
        <v>465</v>
      </c>
      <c r="C810" s="181">
        <v>3141</v>
      </c>
      <c r="D810" s="71">
        <v>0</v>
      </c>
      <c r="E810" s="9">
        <v>0</v>
      </c>
      <c r="F810" s="9">
        <v>0</v>
      </c>
      <c r="G810" s="9">
        <v>0</v>
      </c>
      <c r="H810" s="13">
        <v>0</v>
      </c>
    </row>
    <row r="811" spans="1:8" x14ac:dyDescent="0.2">
      <c r="A811" s="27">
        <v>4426</v>
      </c>
      <c r="B811" s="99" t="s">
        <v>466</v>
      </c>
      <c r="C811" s="180"/>
      <c r="D811" s="73">
        <v>104791</v>
      </c>
      <c r="E811" s="16">
        <v>35419</v>
      </c>
      <c r="F811" s="16">
        <v>1048</v>
      </c>
      <c r="G811" s="16">
        <v>3591</v>
      </c>
      <c r="H811" s="17">
        <v>144849</v>
      </c>
    </row>
    <row r="812" spans="1:8" x14ac:dyDescent="0.2">
      <c r="A812" s="24">
        <v>4461</v>
      </c>
      <c r="B812" s="96" t="s">
        <v>467</v>
      </c>
      <c r="C812" s="181">
        <v>3111</v>
      </c>
      <c r="D812" s="71">
        <v>169830</v>
      </c>
      <c r="E812" s="9">
        <v>57403</v>
      </c>
      <c r="F812" s="9">
        <v>1698</v>
      </c>
      <c r="G812" s="9">
        <v>16093</v>
      </c>
      <c r="H812" s="13">
        <v>245024</v>
      </c>
    </row>
    <row r="813" spans="1:8" x14ac:dyDescent="0.2">
      <c r="A813" s="24">
        <v>4461</v>
      </c>
      <c r="B813" s="96" t="s">
        <v>467</v>
      </c>
      <c r="C813" s="181">
        <v>3113</v>
      </c>
      <c r="D813" s="71">
        <v>798371</v>
      </c>
      <c r="E813" s="9">
        <v>269849</v>
      </c>
      <c r="F813" s="9">
        <v>7984</v>
      </c>
      <c r="G813" s="9">
        <v>127110</v>
      </c>
      <c r="H813" s="13">
        <v>1203314</v>
      </c>
    </row>
    <row r="814" spans="1:8" x14ac:dyDescent="0.2">
      <c r="A814" s="24">
        <v>4461</v>
      </c>
      <c r="B814" s="96" t="s">
        <v>467</v>
      </c>
      <c r="C814" s="181">
        <v>3141</v>
      </c>
      <c r="D814" s="71">
        <v>0</v>
      </c>
      <c r="E814" s="9">
        <v>0</v>
      </c>
      <c r="F814" s="9">
        <v>0</v>
      </c>
      <c r="G814" s="9">
        <v>0</v>
      </c>
      <c r="H814" s="13">
        <v>0</v>
      </c>
    </row>
    <row r="815" spans="1:8" x14ac:dyDescent="0.2">
      <c r="A815" s="29">
        <v>4461</v>
      </c>
      <c r="B815" s="96" t="s">
        <v>467</v>
      </c>
      <c r="C815" s="181">
        <v>3143</v>
      </c>
      <c r="D815" s="71">
        <v>0</v>
      </c>
      <c r="E815" s="9">
        <v>0</v>
      </c>
      <c r="F815" s="9">
        <v>0</v>
      </c>
      <c r="G815" s="9">
        <v>0</v>
      </c>
      <c r="H815" s="13">
        <v>0</v>
      </c>
    </row>
    <row r="816" spans="1:8" x14ac:dyDescent="0.2">
      <c r="A816" s="27">
        <v>4461</v>
      </c>
      <c r="B816" s="99" t="s">
        <v>468</v>
      </c>
      <c r="C816" s="180"/>
      <c r="D816" s="73">
        <v>968201</v>
      </c>
      <c r="E816" s="16">
        <v>327252</v>
      </c>
      <c r="F816" s="16">
        <v>9682</v>
      </c>
      <c r="G816" s="16">
        <v>143203</v>
      </c>
      <c r="H816" s="17">
        <v>1448338</v>
      </c>
    </row>
    <row r="817" spans="1:8" x14ac:dyDescent="0.2">
      <c r="A817" s="24">
        <v>4427</v>
      </c>
      <c r="B817" s="96" t="s">
        <v>469</v>
      </c>
      <c r="C817" s="181">
        <v>3111</v>
      </c>
      <c r="D817" s="71">
        <v>56610</v>
      </c>
      <c r="E817" s="9">
        <v>19134</v>
      </c>
      <c r="F817" s="9">
        <v>566</v>
      </c>
      <c r="G817" s="9">
        <v>4921</v>
      </c>
      <c r="H817" s="13">
        <v>81231</v>
      </c>
    </row>
    <row r="818" spans="1:8" x14ac:dyDescent="0.2">
      <c r="A818" s="24">
        <v>4427</v>
      </c>
      <c r="B818" s="96" t="s">
        <v>469</v>
      </c>
      <c r="C818" s="181">
        <v>3117</v>
      </c>
      <c r="D818" s="71">
        <v>154079</v>
      </c>
      <c r="E818" s="9">
        <v>52079</v>
      </c>
      <c r="F818" s="9">
        <v>1541</v>
      </c>
      <c r="G818" s="9">
        <v>4644</v>
      </c>
      <c r="H818" s="13">
        <v>212343</v>
      </c>
    </row>
    <row r="819" spans="1:8" x14ac:dyDescent="0.2">
      <c r="A819" s="24">
        <v>4427</v>
      </c>
      <c r="B819" s="96" t="s">
        <v>469</v>
      </c>
      <c r="C819" s="181">
        <v>3141</v>
      </c>
      <c r="D819" s="71">
        <v>0</v>
      </c>
      <c r="E819" s="9">
        <v>0</v>
      </c>
      <c r="F819" s="9">
        <v>0</v>
      </c>
      <c r="G819" s="9">
        <v>0</v>
      </c>
      <c r="H819" s="13">
        <v>0</v>
      </c>
    </row>
    <row r="820" spans="1:8" x14ac:dyDescent="0.2">
      <c r="A820" s="24">
        <v>4427</v>
      </c>
      <c r="B820" s="96" t="s">
        <v>469</v>
      </c>
      <c r="C820" s="181">
        <v>3143</v>
      </c>
      <c r="D820" s="71">
        <v>0</v>
      </c>
      <c r="E820" s="9">
        <v>0</v>
      </c>
      <c r="F820" s="9">
        <v>0</v>
      </c>
      <c r="G820" s="9">
        <v>0</v>
      </c>
      <c r="H820" s="13">
        <v>0</v>
      </c>
    </row>
    <row r="821" spans="1:8" x14ac:dyDescent="0.2">
      <c r="A821" s="27">
        <v>4427</v>
      </c>
      <c r="B821" s="99" t="s">
        <v>470</v>
      </c>
      <c r="C821" s="180"/>
      <c r="D821" s="73">
        <v>210689</v>
      </c>
      <c r="E821" s="16">
        <v>71213</v>
      </c>
      <c r="F821" s="16">
        <v>2107</v>
      </c>
      <c r="G821" s="16">
        <v>9565</v>
      </c>
      <c r="H821" s="17">
        <v>293574</v>
      </c>
    </row>
    <row r="822" spans="1:8" x14ac:dyDescent="0.2">
      <c r="A822" s="24">
        <v>4490</v>
      </c>
      <c r="B822" s="96" t="s">
        <v>471</v>
      </c>
      <c r="C822" s="181">
        <v>3111</v>
      </c>
      <c r="D822" s="71">
        <v>28305</v>
      </c>
      <c r="E822" s="9">
        <v>9567</v>
      </c>
      <c r="F822" s="9">
        <v>283</v>
      </c>
      <c r="G822" s="9">
        <v>2261</v>
      </c>
      <c r="H822" s="13">
        <v>40416</v>
      </c>
    </row>
    <row r="823" spans="1:8" x14ac:dyDescent="0.2">
      <c r="A823" s="24">
        <v>4490</v>
      </c>
      <c r="B823" s="96" t="s">
        <v>471</v>
      </c>
      <c r="C823" s="181">
        <v>3117</v>
      </c>
      <c r="D823" s="71">
        <v>94273</v>
      </c>
      <c r="E823" s="9">
        <v>31864</v>
      </c>
      <c r="F823" s="9">
        <v>943</v>
      </c>
      <c r="G823" s="9">
        <v>4386</v>
      </c>
      <c r="H823" s="13">
        <v>131466</v>
      </c>
    </row>
    <row r="824" spans="1:8" x14ac:dyDescent="0.2">
      <c r="A824" s="24">
        <v>4490</v>
      </c>
      <c r="B824" s="96" t="s">
        <v>471</v>
      </c>
      <c r="C824" s="181">
        <v>3141</v>
      </c>
      <c r="D824" s="71">
        <v>0</v>
      </c>
      <c r="E824" s="9">
        <v>0</v>
      </c>
      <c r="F824" s="9">
        <v>0</v>
      </c>
      <c r="G824" s="9">
        <v>0</v>
      </c>
      <c r="H824" s="13">
        <v>0</v>
      </c>
    </row>
    <row r="825" spans="1:8" x14ac:dyDescent="0.2">
      <c r="A825" s="24">
        <v>4490</v>
      </c>
      <c r="B825" s="96" t="s">
        <v>471</v>
      </c>
      <c r="C825" s="181">
        <v>3143</v>
      </c>
      <c r="D825" s="71">
        <v>0</v>
      </c>
      <c r="E825" s="9">
        <v>0</v>
      </c>
      <c r="F825" s="9">
        <v>0</v>
      </c>
      <c r="G825" s="9">
        <v>0</v>
      </c>
      <c r="H825" s="13">
        <v>0</v>
      </c>
    </row>
    <row r="826" spans="1:8" x14ac:dyDescent="0.2">
      <c r="A826" s="27">
        <v>4490</v>
      </c>
      <c r="B826" s="99" t="s">
        <v>472</v>
      </c>
      <c r="C826" s="180"/>
      <c r="D826" s="73">
        <v>122578</v>
      </c>
      <c r="E826" s="16">
        <v>41431</v>
      </c>
      <c r="F826" s="16">
        <v>1226</v>
      </c>
      <c r="G826" s="16">
        <v>6647</v>
      </c>
      <c r="H826" s="17">
        <v>171882</v>
      </c>
    </row>
    <row r="827" spans="1:8" x14ac:dyDescent="0.2">
      <c r="A827" s="24">
        <v>4491</v>
      </c>
      <c r="B827" s="96" t="s">
        <v>473</v>
      </c>
      <c r="C827" s="181">
        <v>3111</v>
      </c>
      <c r="D827" s="71">
        <v>31450</v>
      </c>
      <c r="E827" s="9">
        <v>10630</v>
      </c>
      <c r="F827" s="9">
        <v>315</v>
      </c>
      <c r="G827" s="9">
        <v>3059</v>
      </c>
      <c r="H827" s="13">
        <v>45454</v>
      </c>
    </row>
    <row r="828" spans="1:8" x14ac:dyDescent="0.2">
      <c r="A828" s="24">
        <v>4491</v>
      </c>
      <c r="B828" s="96" t="s">
        <v>473</v>
      </c>
      <c r="C828" s="181">
        <v>3117</v>
      </c>
      <c r="D828" s="71">
        <v>130277</v>
      </c>
      <c r="E828" s="9">
        <v>44034</v>
      </c>
      <c r="F828" s="9">
        <v>1302</v>
      </c>
      <c r="G828" s="9">
        <v>7998</v>
      </c>
      <c r="H828" s="13">
        <v>183611</v>
      </c>
    </row>
    <row r="829" spans="1:8" x14ac:dyDescent="0.2">
      <c r="A829" s="24">
        <v>4491</v>
      </c>
      <c r="B829" s="96" t="s">
        <v>473</v>
      </c>
      <c r="C829" s="181">
        <v>3141</v>
      </c>
      <c r="D829" s="71">
        <v>0</v>
      </c>
      <c r="E829" s="9">
        <v>0</v>
      </c>
      <c r="F829" s="9">
        <v>0</v>
      </c>
      <c r="G829" s="9">
        <v>0</v>
      </c>
      <c r="H829" s="13">
        <v>0</v>
      </c>
    </row>
    <row r="830" spans="1:8" x14ac:dyDescent="0.2">
      <c r="A830" s="29">
        <v>4491</v>
      </c>
      <c r="B830" s="96" t="s">
        <v>473</v>
      </c>
      <c r="C830" s="181">
        <v>3143</v>
      </c>
      <c r="D830" s="71">
        <v>0</v>
      </c>
      <c r="E830" s="9">
        <v>0</v>
      </c>
      <c r="F830" s="9">
        <v>0</v>
      </c>
      <c r="G830" s="9">
        <v>0</v>
      </c>
      <c r="H830" s="13">
        <v>0</v>
      </c>
    </row>
    <row r="831" spans="1:8" x14ac:dyDescent="0.2">
      <c r="A831" s="27">
        <v>4491</v>
      </c>
      <c r="B831" s="99" t="s">
        <v>474</v>
      </c>
      <c r="C831" s="180"/>
      <c r="D831" s="73">
        <v>161727</v>
      </c>
      <c r="E831" s="16">
        <v>54664</v>
      </c>
      <c r="F831" s="16">
        <v>1617</v>
      </c>
      <c r="G831" s="16">
        <v>11057</v>
      </c>
      <c r="H831" s="17">
        <v>229065</v>
      </c>
    </row>
    <row r="832" spans="1:8" x14ac:dyDescent="0.2">
      <c r="A832" s="24">
        <v>4465</v>
      </c>
      <c r="B832" s="96" t="s">
        <v>475</v>
      </c>
      <c r="C832" s="181">
        <v>3111</v>
      </c>
      <c r="D832" s="71">
        <v>157250</v>
      </c>
      <c r="E832" s="9">
        <v>53151</v>
      </c>
      <c r="F832" s="9">
        <v>1573</v>
      </c>
      <c r="G832" s="9">
        <v>15465</v>
      </c>
      <c r="H832" s="13">
        <v>227439</v>
      </c>
    </row>
    <row r="833" spans="1:8" x14ac:dyDescent="0.2">
      <c r="A833" s="24">
        <v>4465</v>
      </c>
      <c r="B833" s="96" t="s">
        <v>475</v>
      </c>
      <c r="C833" s="181">
        <v>3113</v>
      </c>
      <c r="D833" s="71">
        <v>734943</v>
      </c>
      <c r="E833" s="9">
        <v>248410</v>
      </c>
      <c r="F833" s="9">
        <v>7349</v>
      </c>
      <c r="G833" s="9">
        <v>111088</v>
      </c>
      <c r="H833" s="13">
        <v>1101790</v>
      </c>
    </row>
    <row r="834" spans="1:8" x14ac:dyDescent="0.2">
      <c r="A834" s="24">
        <v>4465</v>
      </c>
      <c r="B834" s="96" t="s">
        <v>475</v>
      </c>
      <c r="C834" s="181">
        <v>3141</v>
      </c>
      <c r="D834" s="71">
        <v>0</v>
      </c>
      <c r="E834" s="9">
        <v>0</v>
      </c>
      <c r="F834" s="9">
        <v>0</v>
      </c>
      <c r="G834" s="9">
        <v>0</v>
      </c>
      <c r="H834" s="13">
        <v>0</v>
      </c>
    </row>
    <row r="835" spans="1:8" x14ac:dyDescent="0.2">
      <c r="A835" s="24">
        <v>4465</v>
      </c>
      <c r="B835" s="96" t="s">
        <v>475</v>
      </c>
      <c r="C835" s="181">
        <v>3143</v>
      </c>
      <c r="D835" s="71">
        <v>0</v>
      </c>
      <c r="E835" s="9">
        <v>0</v>
      </c>
      <c r="F835" s="9">
        <v>0</v>
      </c>
      <c r="G835" s="9">
        <v>0</v>
      </c>
      <c r="H835" s="13">
        <v>0</v>
      </c>
    </row>
    <row r="836" spans="1:8" x14ac:dyDescent="0.2">
      <c r="A836" s="27">
        <v>4465</v>
      </c>
      <c r="B836" s="99" t="s">
        <v>476</v>
      </c>
      <c r="C836" s="180"/>
      <c r="D836" s="73">
        <v>892193</v>
      </c>
      <c r="E836" s="16">
        <v>301561</v>
      </c>
      <c r="F836" s="16">
        <v>8922</v>
      </c>
      <c r="G836" s="16">
        <v>126553</v>
      </c>
      <c r="H836" s="17">
        <v>1329229</v>
      </c>
    </row>
    <row r="837" spans="1:8" x14ac:dyDescent="0.2">
      <c r="A837" s="24">
        <v>4466</v>
      </c>
      <c r="B837" s="96" t="s">
        <v>477</v>
      </c>
      <c r="C837" s="181">
        <v>3111</v>
      </c>
      <c r="D837" s="71">
        <v>113220</v>
      </c>
      <c r="E837" s="9">
        <v>38268</v>
      </c>
      <c r="F837" s="9">
        <v>1132</v>
      </c>
      <c r="G837" s="9">
        <v>8778</v>
      </c>
      <c r="H837" s="13">
        <v>161398</v>
      </c>
    </row>
    <row r="838" spans="1:8" x14ac:dyDescent="0.2">
      <c r="A838" s="24">
        <v>4466</v>
      </c>
      <c r="B838" s="96" t="s">
        <v>477</v>
      </c>
      <c r="C838" s="181">
        <v>3117</v>
      </c>
      <c r="D838" s="71">
        <v>322677</v>
      </c>
      <c r="E838" s="9">
        <v>109065</v>
      </c>
      <c r="F838" s="9">
        <v>3227</v>
      </c>
      <c r="G838" s="9">
        <v>23220</v>
      </c>
      <c r="H838" s="13">
        <v>458189</v>
      </c>
    </row>
    <row r="839" spans="1:8" x14ac:dyDescent="0.2">
      <c r="A839" s="24">
        <v>4466</v>
      </c>
      <c r="B839" s="96" t="s">
        <v>477</v>
      </c>
      <c r="C839" s="181">
        <v>3141</v>
      </c>
      <c r="D839" s="71">
        <v>0</v>
      </c>
      <c r="E839" s="9">
        <v>0</v>
      </c>
      <c r="F839" s="9">
        <v>0</v>
      </c>
      <c r="G839" s="9">
        <v>0</v>
      </c>
      <c r="H839" s="13">
        <v>0</v>
      </c>
    </row>
    <row r="840" spans="1:8" x14ac:dyDescent="0.2">
      <c r="A840" s="29">
        <v>4466</v>
      </c>
      <c r="B840" s="96" t="s">
        <v>477</v>
      </c>
      <c r="C840" s="181">
        <v>3143</v>
      </c>
      <c r="D840" s="71">
        <v>0</v>
      </c>
      <c r="E840" s="9">
        <v>0</v>
      </c>
      <c r="F840" s="9">
        <v>0</v>
      </c>
      <c r="G840" s="9">
        <v>0</v>
      </c>
      <c r="H840" s="13">
        <v>0</v>
      </c>
    </row>
    <row r="841" spans="1:8" x14ac:dyDescent="0.2">
      <c r="A841" s="27">
        <v>4466</v>
      </c>
      <c r="B841" s="99" t="s">
        <v>478</v>
      </c>
      <c r="C841" s="180"/>
      <c r="D841" s="73">
        <v>435897</v>
      </c>
      <c r="E841" s="16">
        <v>147333</v>
      </c>
      <c r="F841" s="16">
        <v>4359</v>
      </c>
      <c r="G841" s="16">
        <v>31998</v>
      </c>
      <c r="H841" s="17">
        <v>619587</v>
      </c>
    </row>
    <row r="842" spans="1:8" x14ac:dyDescent="0.2">
      <c r="A842" s="24">
        <v>4470</v>
      </c>
      <c r="B842" s="96" t="s">
        <v>479</v>
      </c>
      <c r="C842" s="181">
        <v>3231</v>
      </c>
      <c r="D842" s="71">
        <v>133120</v>
      </c>
      <c r="E842" s="9">
        <v>44995</v>
      </c>
      <c r="F842" s="9">
        <v>1331</v>
      </c>
      <c r="G842" s="9">
        <v>5666</v>
      </c>
      <c r="H842" s="13">
        <v>185112</v>
      </c>
    </row>
    <row r="843" spans="1:8" ht="13.5" thickBot="1" x14ac:dyDescent="0.25">
      <c r="A843" s="141">
        <v>4470</v>
      </c>
      <c r="B843" s="142" t="s">
        <v>480</v>
      </c>
      <c r="C843" s="186"/>
      <c r="D843" s="74">
        <v>133120</v>
      </c>
      <c r="E843" s="75">
        <v>44995</v>
      </c>
      <c r="F843" s="75">
        <v>1331</v>
      </c>
      <c r="G843" s="75">
        <v>5666</v>
      </c>
      <c r="H843" s="76">
        <v>185112</v>
      </c>
    </row>
    <row r="844" spans="1:8" ht="13.5" thickBot="1" x14ac:dyDescent="0.25">
      <c r="A844" s="144"/>
      <c r="B844" s="129" t="s">
        <v>481</v>
      </c>
      <c r="C844" s="187"/>
      <c r="D844" s="219">
        <v>21204784</v>
      </c>
      <c r="E844" s="145">
        <v>7167209</v>
      </c>
      <c r="F844" s="145">
        <v>212051</v>
      </c>
      <c r="G844" s="145">
        <v>2639080</v>
      </c>
      <c r="H844" s="146">
        <v>31223124</v>
      </c>
    </row>
    <row r="845" spans="1:8" x14ac:dyDescent="0.2">
      <c r="A845" s="143">
        <v>4486</v>
      </c>
      <c r="B845" s="140" t="s">
        <v>482</v>
      </c>
      <c r="C845" s="190">
        <v>3233</v>
      </c>
      <c r="D845" s="66">
        <v>0</v>
      </c>
      <c r="E845" s="67">
        <v>0</v>
      </c>
      <c r="F845" s="68">
        <v>0</v>
      </c>
      <c r="G845" s="68">
        <v>0</v>
      </c>
      <c r="H845" s="69">
        <f>SUM(D845:G845)</f>
        <v>0</v>
      </c>
    </row>
    <row r="846" spans="1:8" x14ac:dyDescent="0.2">
      <c r="A846" s="41">
        <v>4486</v>
      </c>
      <c r="B846" s="102" t="s">
        <v>483</v>
      </c>
      <c r="C846" s="191"/>
      <c r="D846" s="60">
        <f t="shared" ref="D846:H846" si="86">SUM(D845)</f>
        <v>0</v>
      </c>
      <c r="E846" s="32">
        <f t="shared" si="86"/>
        <v>0</v>
      </c>
      <c r="F846" s="32">
        <f t="shared" si="86"/>
        <v>0</v>
      </c>
      <c r="G846" s="32">
        <f t="shared" si="86"/>
        <v>0</v>
      </c>
      <c r="H846" s="33">
        <f t="shared" si="86"/>
        <v>0</v>
      </c>
    </row>
    <row r="847" spans="1:8" x14ac:dyDescent="0.2">
      <c r="A847" s="40">
        <v>4419</v>
      </c>
      <c r="B847" s="101" t="s">
        <v>484</v>
      </c>
      <c r="C847" s="192">
        <v>3111</v>
      </c>
      <c r="D847" s="61">
        <v>802305</v>
      </c>
      <c r="E847" s="9">
        <v>271179</v>
      </c>
      <c r="F847" s="34">
        <v>8023</v>
      </c>
      <c r="G847" s="34">
        <v>39742</v>
      </c>
      <c r="H847" s="35">
        <f>SUM(D847:G847)</f>
        <v>1121249</v>
      </c>
    </row>
    <row r="848" spans="1:8" x14ac:dyDescent="0.2">
      <c r="A848" s="40">
        <v>4419</v>
      </c>
      <c r="B848" s="101" t="s">
        <v>484</v>
      </c>
      <c r="C848" s="192">
        <v>3141</v>
      </c>
      <c r="D848" s="61">
        <v>0</v>
      </c>
      <c r="E848" s="9">
        <v>0</v>
      </c>
      <c r="F848" s="34">
        <v>0</v>
      </c>
      <c r="G848" s="34">
        <v>0</v>
      </c>
      <c r="H848" s="35">
        <f>SUM(D848:G848)</f>
        <v>0</v>
      </c>
    </row>
    <row r="849" spans="1:8" x14ac:dyDescent="0.2">
      <c r="A849" s="42">
        <v>4419</v>
      </c>
      <c r="B849" s="102" t="s">
        <v>485</v>
      </c>
      <c r="C849" s="191"/>
      <c r="D849" s="60">
        <f t="shared" ref="D849:H849" si="87">SUM(D847:D848)</f>
        <v>802305</v>
      </c>
      <c r="E849" s="32">
        <f t="shared" si="87"/>
        <v>271179</v>
      </c>
      <c r="F849" s="32">
        <f t="shared" si="87"/>
        <v>8023</v>
      </c>
      <c r="G849" s="32">
        <f t="shared" si="87"/>
        <v>39742</v>
      </c>
      <c r="H849" s="33">
        <f t="shared" si="87"/>
        <v>1121249</v>
      </c>
    </row>
    <row r="850" spans="1:8" x14ac:dyDescent="0.2">
      <c r="A850" s="40">
        <v>4464</v>
      </c>
      <c r="B850" s="101" t="s">
        <v>486</v>
      </c>
      <c r="C850" s="192">
        <v>3113</v>
      </c>
      <c r="D850" s="62">
        <v>803273</v>
      </c>
      <c r="E850" s="36">
        <v>271506</v>
      </c>
      <c r="F850" s="36">
        <v>8033</v>
      </c>
      <c r="G850" s="37">
        <v>153591</v>
      </c>
      <c r="H850" s="35">
        <f>SUM(D850:G850)</f>
        <v>1236403</v>
      </c>
    </row>
    <row r="851" spans="1:8" x14ac:dyDescent="0.2">
      <c r="A851" s="40">
        <v>4464</v>
      </c>
      <c r="B851" s="101" t="s">
        <v>486</v>
      </c>
      <c r="C851" s="192">
        <v>3141</v>
      </c>
      <c r="D851" s="61">
        <v>0</v>
      </c>
      <c r="E851" s="9">
        <v>0</v>
      </c>
      <c r="F851" s="34">
        <v>0</v>
      </c>
      <c r="G851" s="34">
        <v>0</v>
      </c>
      <c r="H851" s="35">
        <f>SUM(D851:G851)</f>
        <v>0</v>
      </c>
    </row>
    <row r="852" spans="1:8" x14ac:dyDescent="0.2">
      <c r="A852" s="40">
        <v>4464</v>
      </c>
      <c r="B852" s="101" t="s">
        <v>487</v>
      </c>
      <c r="C852" s="192">
        <v>3143</v>
      </c>
      <c r="D852" s="61">
        <v>0</v>
      </c>
      <c r="E852" s="9">
        <v>0</v>
      </c>
      <c r="F852" s="34">
        <v>0</v>
      </c>
      <c r="G852" s="34">
        <v>0</v>
      </c>
      <c r="H852" s="35">
        <f>SUM(D852:G852)</f>
        <v>0</v>
      </c>
    </row>
    <row r="853" spans="1:8" x14ac:dyDescent="0.2">
      <c r="A853" s="42">
        <v>4464</v>
      </c>
      <c r="B853" s="102" t="s">
        <v>488</v>
      </c>
      <c r="C853" s="191"/>
      <c r="D853" s="60">
        <f t="shared" ref="D853:H853" si="88">SUM(D850:D852)</f>
        <v>803273</v>
      </c>
      <c r="E853" s="32">
        <f t="shared" si="88"/>
        <v>271506</v>
      </c>
      <c r="F853" s="32">
        <f t="shared" si="88"/>
        <v>8033</v>
      </c>
      <c r="G853" s="32">
        <f t="shared" si="88"/>
        <v>153591</v>
      </c>
      <c r="H853" s="33">
        <f t="shared" si="88"/>
        <v>1236403</v>
      </c>
    </row>
    <row r="854" spans="1:8" x14ac:dyDescent="0.2">
      <c r="A854" s="40">
        <v>4457</v>
      </c>
      <c r="B854" s="101" t="s">
        <v>489</v>
      </c>
      <c r="C854" s="192">
        <v>3117</v>
      </c>
      <c r="D854" s="61">
        <v>180473</v>
      </c>
      <c r="E854" s="9">
        <v>61000</v>
      </c>
      <c r="F854" s="34">
        <v>1805</v>
      </c>
      <c r="G854" s="34">
        <v>17544</v>
      </c>
      <c r="H854" s="35">
        <f>SUM(D854:G854)</f>
        <v>260822</v>
      </c>
    </row>
    <row r="855" spans="1:8" x14ac:dyDescent="0.2">
      <c r="A855" s="40">
        <v>4457</v>
      </c>
      <c r="B855" s="101" t="s">
        <v>489</v>
      </c>
      <c r="C855" s="192">
        <v>3141</v>
      </c>
      <c r="D855" s="61">
        <v>0</v>
      </c>
      <c r="E855" s="9">
        <v>0</v>
      </c>
      <c r="F855" s="34">
        <v>0</v>
      </c>
      <c r="G855" s="34">
        <v>0</v>
      </c>
      <c r="H855" s="35">
        <f>SUM(D855:G855)</f>
        <v>0</v>
      </c>
    </row>
    <row r="856" spans="1:8" x14ac:dyDescent="0.2">
      <c r="A856" s="40">
        <v>4457</v>
      </c>
      <c r="B856" s="101" t="s">
        <v>489</v>
      </c>
      <c r="C856" s="192">
        <v>3143</v>
      </c>
      <c r="D856" s="61">
        <v>0</v>
      </c>
      <c r="E856" s="9">
        <v>0</v>
      </c>
      <c r="F856" s="34">
        <v>0</v>
      </c>
      <c r="G856" s="34">
        <v>0</v>
      </c>
      <c r="H856" s="35">
        <f>SUM(D856:G856)</f>
        <v>0</v>
      </c>
    </row>
    <row r="857" spans="1:8" x14ac:dyDescent="0.2">
      <c r="A857" s="42">
        <v>4457</v>
      </c>
      <c r="B857" s="102" t="s">
        <v>490</v>
      </c>
      <c r="C857" s="191"/>
      <c r="D857" s="60">
        <f t="shared" ref="D857:H857" si="89">SUM(D854:D856)</f>
        <v>180473</v>
      </c>
      <c r="E857" s="32">
        <f t="shared" si="89"/>
        <v>61000</v>
      </c>
      <c r="F857" s="32">
        <f t="shared" si="89"/>
        <v>1805</v>
      </c>
      <c r="G857" s="32">
        <f t="shared" si="89"/>
        <v>17544</v>
      </c>
      <c r="H857" s="33">
        <f t="shared" si="89"/>
        <v>260822</v>
      </c>
    </row>
    <row r="858" spans="1:8" x14ac:dyDescent="0.2">
      <c r="A858" s="40">
        <v>4456</v>
      </c>
      <c r="B858" s="101" t="s">
        <v>491</v>
      </c>
      <c r="C858" s="192">
        <v>3113</v>
      </c>
      <c r="D858" s="61">
        <v>1010598</v>
      </c>
      <c r="E858" s="9">
        <v>341582</v>
      </c>
      <c r="F858" s="34">
        <v>10106</v>
      </c>
      <c r="G858" s="34">
        <v>217336</v>
      </c>
      <c r="H858" s="35">
        <f>SUM(D858:G858)</f>
        <v>1579622</v>
      </c>
    </row>
    <row r="859" spans="1:8" x14ac:dyDescent="0.2">
      <c r="A859" s="40">
        <v>4456</v>
      </c>
      <c r="B859" s="101" t="s">
        <v>491</v>
      </c>
      <c r="C859" s="192">
        <v>3141</v>
      </c>
      <c r="D859" s="61">
        <v>0</v>
      </c>
      <c r="E859" s="9">
        <v>0</v>
      </c>
      <c r="F859" s="34">
        <v>0</v>
      </c>
      <c r="G859" s="34">
        <v>0</v>
      </c>
      <c r="H859" s="35">
        <f>SUM(D859:G859)</f>
        <v>0</v>
      </c>
    </row>
    <row r="860" spans="1:8" x14ac:dyDescent="0.2">
      <c r="A860" s="40">
        <v>4456</v>
      </c>
      <c r="B860" s="101" t="s">
        <v>491</v>
      </c>
      <c r="C860" s="192">
        <v>3143</v>
      </c>
      <c r="D860" s="61">
        <v>0</v>
      </c>
      <c r="E860" s="9">
        <v>0</v>
      </c>
      <c r="F860" s="34">
        <v>0</v>
      </c>
      <c r="G860" s="34">
        <v>0</v>
      </c>
      <c r="H860" s="35">
        <f>SUM(D860:G860)</f>
        <v>0</v>
      </c>
    </row>
    <row r="861" spans="1:8" x14ac:dyDescent="0.2">
      <c r="A861" s="42">
        <v>4456</v>
      </c>
      <c r="B861" s="102" t="s">
        <v>492</v>
      </c>
      <c r="C861" s="191"/>
      <c r="D861" s="60">
        <f t="shared" ref="D861:H861" si="90">SUM(D858:D860)</f>
        <v>1010598</v>
      </c>
      <c r="E861" s="32">
        <f t="shared" si="90"/>
        <v>341582</v>
      </c>
      <c r="F861" s="32">
        <f t="shared" si="90"/>
        <v>10106</v>
      </c>
      <c r="G861" s="32">
        <f t="shared" si="90"/>
        <v>217336</v>
      </c>
      <c r="H861" s="33">
        <f t="shared" si="90"/>
        <v>1579622</v>
      </c>
    </row>
    <row r="862" spans="1:8" x14ac:dyDescent="0.2">
      <c r="A862" s="40">
        <v>4478</v>
      </c>
      <c r="B862" s="101" t="s">
        <v>493</v>
      </c>
      <c r="C862" s="192">
        <v>3114</v>
      </c>
      <c r="D862" s="61">
        <v>236332</v>
      </c>
      <c r="E862" s="9">
        <v>79880</v>
      </c>
      <c r="F862" s="34">
        <v>2363</v>
      </c>
      <c r="G862" s="34">
        <v>24533</v>
      </c>
      <c r="H862" s="35">
        <f>SUM(D862:G862)</f>
        <v>343108</v>
      </c>
    </row>
    <row r="863" spans="1:8" x14ac:dyDescent="0.2">
      <c r="A863" s="40">
        <v>4478</v>
      </c>
      <c r="B863" s="101" t="s">
        <v>493</v>
      </c>
      <c r="C863" s="192">
        <v>3143</v>
      </c>
      <c r="D863" s="61">
        <v>0</v>
      </c>
      <c r="E863" s="9">
        <v>0</v>
      </c>
      <c r="F863" s="34">
        <v>0</v>
      </c>
      <c r="G863" s="34">
        <v>0</v>
      </c>
      <c r="H863" s="35">
        <f>SUM(D863:G863)</f>
        <v>0</v>
      </c>
    </row>
    <row r="864" spans="1:8" x14ac:dyDescent="0.2">
      <c r="A864" s="42">
        <v>4478</v>
      </c>
      <c r="B864" s="102" t="s">
        <v>494</v>
      </c>
      <c r="C864" s="191"/>
      <c r="D864" s="60">
        <f t="shared" ref="D864:H864" si="91">SUM(D862:D863)</f>
        <v>236332</v>
      </c>
      <c r="E864" s="32">
        <f t="shared" si="91"/>
        <v>79880</v>
      </c>
      <c r="F864" s="32">
        <f t="shared" si="91"/>
        <v>2363</v>
      </c>
      <c r="G864" s="32">
        <f t="shared" si="91"/>
        <v>24533</v>
      </c>
      <c r="H864" s="33">
        <f t="shared" si="91"/>
        <v>343108</v>
      </c>
    </row>
    <row r="865" spans="1:8" x14ac:dyDescent="0.2">
      <c r="A865" s="40">
        <v>4471</v>
      </c>
      <c r="B865" s="101" t="s">
        <v>495</v>
      </c>
      <c r="C865" s="192">
        <v>3231</v>
      </c>
      <c r="D865" s="61">
        <v>173870</v>
      </c>
      <c r="E865" s="9">
        <v>58768</v>
      </c>
      <c r="F865" s="34">
        <v>1739</v>
      </c>
      <c r="G865" s="34">
        <v>7295</v>
      </c>
      <c r="H865" s="35">
        <f>SUM(D865:G865)</f>
        <v>241672</v>
      </c>
    </row>
    <row r="866" spans="1:8" x14ac:dyDescent="0.2">
      <c r="A866" s="42">
        <v>4471</v>
      </c>
      <c r="B866" s="102" t="s">
        <v>496</v>
      </c>
      <c r="C866" s="191"/>
      <c r="D866" s="60">
        <f t="shared" ref="D866:H866" si="92">SUM(D865)</f>
        <v>173870</v>
      </c>
      <c r="E866" s="32">
        <f t="shared" si="92"/>
        <v>58768</v>
      </c>
      <c r="F866" s="32">
        <f t="shared" si="92"/>
        <v>1739</v>
      </c>
      <c r="G866" s="32">
        <f t="shared" si="92"/>
        <v>7295</v>
      </c>
      <c r="H866" s="33">
        <f t="shared" si="92"/>
        <v>241672</v>
      </c>
    </row>
    <row r="867" spans="1:8" x14ac:dyDescent="0.2">
      <c r="A867" s="40">
        <v>4474</v>
      </c>
      <c r="B867" s="101" t="s">
        <v>497</v>
      </c>
      <c r="C867" s="192">
        <v>3233</v>
      </c>
      <c r="D867" s="61">
        <v>0</v>
      </c>
      <c r="E867" s="9">
        <v>0</v>
      </c>
      <c r="F867" s="34">
        <v>0</v>
      </c>
      <c r="G867" s="34">
        <v>0</v>
      </c>
      <c r="H867" s="35">
        <f>SUM(D867:G867)</f>
        <v>0</v>
      </c>
    </row>
    <row r="868" spans="1:8" x14ac:dyDescent="0.2">
      <c r="A868" s="42">
        <v>4474</v>
      </c>
      <c r="B868" s="102" t="s">
        <v>498</v>
      </c>
      <c r="C868" s="191"/>
      <c r="D868" s="60">
        <f t="shared" ref="D868:H868" si="93">SUM(D867)</f>
        <v>0</v>
      </c>
      <c r="E868" s="32">
        <f t="shared" si="93"/>
        <v>0</v>
      </c>
      <c r="F868" s="32">
        <f t="shared" si="93"/>
        <v>0</v>
      </c>
      <c r="G868" s="32">
        <f t="shared" si="93"/>
        <v>0</v>
      </c>
      <c r="H868" s="33">
        <f t="shared" si="93"/>
        <v>0</v>
      </c>
    </row>
    <row r="869" spans="1:8" x14ac:dyDescent="0.2">
      <c r="A869" s="40">
        <v>4402</v>
      </c>
      <c r="B869" s="101" t="s">
        <v>499</v>
      </c>
      <c r="C869" s="192">
        <v>3111</v>
      </c>
      <c r="D869" s="61">
        <v>440778</v>
      </c>
      <c r="E869" s="9">
        <v>148983</v>
      </c>
      <c r="F869" s="34">
        <v>4408</v>
      </c>
      <c r="G869" s="34">
        <v>21147</v>
      </c>
      <c r="H869" s="35">
        <f>SUM(D869:G869)</f>
        <v>615316</v>
      </c>
    </row>
    <row r="870" spans="1:8" x14ac:dyDescent="0.2">
      <c r="A870" s="40">
        <v>4402</v>
      </c>
      <c r="B870" s="101" t="s">
        <v>499</v>
      </c>
      <c r="C870" s="192">
        <v>3141</v>
      </c>
      <c r="D870" s="61">
        <v>0</v>
      </c>
      <c r="E870" s="9">
        <v>0</v>
      </c>
      <c r="F870" s="34">
        <v>0</v>
      </c>
      <c r="G870" s="34">
        <v>0</v>
      </c>
      <c r="H870" s="35">
        <f>SUM(D870:G870)</f>
        <v>0</v>
      </c>
    </row>
    <row r="871" spans="1:8" x14ac:dyDescent="0.2">
      <c r="A871" s="41">
        <v>4402</v>
      </c>
      <c r="B871" s="102" t="s">
        <v>500</v>
      </c>
      <c r="C871" s="191"/>
      <c r="D871" s="60">
        <f t="shared" ref="D871:H871" si="94">SUM(D869:D870)</f>
        <v>440778</v>
      </c>
      <c r="E871" s="32">
        <f t="shared" si="94"/>
        <v>148983</v>
      </c>
      <c r="F871" s="32">
        <f t="shared" si="94"/>
        <v>4408</v>
      </c>
      <c r="G871" s="32">
        <f t="shared" si="94"/>
        <v>21147</v>
      </c>
      <c r="H871" s="33">
        <f t="shared" si="94"/>
        <v>615316</v>
      </c>
    </row>
    <row r="872" spans="1:8" x14ac:dyDescent="0.2">
      <c r="A872" s="40">
        <v>4481</v>
      </c>
      <c r="B872" s="101" t="s">
        <v>501</v>
      </c>
      <c r="C872" s="192">
        <v>3113</v>
      </c>
      <c r="D872" s="61">
        <v>712076</v>
      </c>
      <c r="E872" s="9">
        <v>240682</v>
      </c>
      <c r="F872" s="34">
        <v>7121</v>
      </c>
      <c r="G872" s="34">
        <v>105848</v>
      </c>
      <c r="H872" s="35">
        <f>SUM(D872:G872)</f>
        <v>1065727</v>
      </c>
    </row>
    <row r="873" spans="1:8" x14ac:dyDescent="0.2">
      <c r="A873" s="40">
        <v>4481</v>
      </c>
      <c r="B873" s="101" t="s">
        <v>501</v>
      </c>
      <c r="C873" s="192">
        <v>3141</v>
      </c>
      <c r="D873" s="61">
        <v>0</v>
      </c>
      <c r="E873" s="9">
        <v>0</v>
      </c>
      <c r="F873" s="34">
        <v>0</v>
      </c>
      <c r="G873" s="34">
        <v>0</v>
      </c>
      <c r="H873" s="35">
        <f>SUM(D873:G873)</f>
        <v>0</v>
      </c>
    </row>
    <row r="874" spans="1:8" x14ac:dyDescent="0.2">
      <c r="A874" s="40">
        <v>4481</v>
      </c>
      <c r="B874" s="101" t="s">
        <v>501</v>
      </c>
      <c r="C874" s="192">
        <v>3143</v>
      </c>
      <c r="D874" s="61">
        <v>0</v>
      </c>
      <c r="E874" s="9">
        <v>0</v>
      </c>
      <c r="F874" s="34">
        <v>0</v>
      </c>
      <c r="G874" s="34">
        <v>0</v>
      </c>
      <c r="H874" s="35">
        <f>SUM(D874:G874)</f>
        <v>0</v>
      </c>
    </row>
    <row r="875" spans="1:8" x14ac:dyDescent="0.2">
      <c r="A875" s="41">
        <v>4481</v>
      </c>
      <c r="B875" s="102" t="s">
        <v>502</v>
      </c>
      <c r="C875" s="191"/>
      <c r="D875" s="60">
        <f t="shared" ref="D875:H875" si="95">SUM(D872:D874)</f>
        <v>712076</v>
      </c>
      <c r="E875" s="32">
        <f t="shared" si="95"/>
        <v>240682</v>
      </c>
      <c r="F875" s="32">
        <f t="shared" si="95"/>
        <v>7121</v>
      </c>
      <c r="G875" s="32">
        <f t="shared" si="95"/>
        <v>105848</v>
      </c>
      <c r="H875" s="33">
        <f t="shared" si="95"/>
        <v>1065727</v>
      </c>
    </row>
    <row r="876" spans="1:8" x14ac:dyDescent="0.2">
      <c r="A876" s="40">
        <v>4469</v>
      </c>
      <c r="B876" s="101" t="s">
        <v>503</v>
      </c>
      <c r="C876" s="192">
        <v>3231</v>
      </c>
      <c r="D876" s="61">
        <v>45230</v>
      </c>
      <c r="E876" s="9">
        <v>15288</v>
      </c>
      <c r="F876" s="34">
        <v>452</v>
      </c>
      <c r="G876" s="34">
        <v>1892</v>
      </c>
      <c r="H876" s="35">
        <f>SUM(D876:G876)</f>
        <v>62862</v>
      </c>
    </row>
    <row r="877" spans="1:8" x14ac:dyDescent="0.2">
      <c r="A877" s="41">
        <v>4469</v>
      </c>
      <c r="B877" s="102" t="s">
        <v>504</v>
      </c>
      <c r="C877" s="191"/>
      <c r="D877" s="60">
        <f t="shared" ref="D877:H877" si="96">SUM(D876)</f>
        <v>45230</v>
      </c>
      <c r="E877" s="32">
        <f t="shared" si="96"/>
        <v>15288</v>
      </c>
      <c r="F877" s="32">
        <f t="shared" si="96"/>
        <v>452</v>
      </c>
      <c r="G877" s="32">
        <f t="shared" si="96"/>
        <v>1892</v>
      </c>
      <c r="H877" s="33">
        <f t="shared" si="96"/>
        <v>62862</v>
      </c>
    </row>
    <row r="878" spans="1:8" x14ac:dyDescent="0.2">
      <c r="A878" s="40">
        <v>4451</v>
      </c>
      <c r="B878" s="101" t="s">
        <v>505</v>
      </c>
      <c r="C878" s="192">
        <v>3111</v>
      </c>
      <c r="D878" s="61">
        <v>157250</v>
      </c>
      <c r="E878" s="9">
        <v>53151</v>
      </c>
      <c r="F878" s="34">
        <v>1572</v>
      </c>
      <c r="G878" s="34">
        <v>13965</v>
      </c>
      <c r="H878" s="35">
        <f>SUM(D878:G878)</f>
        <v>225938</v>
      </c>
    </row>
    <row r="879" spans="1:8" x14ac:dyDescent="0.2">
      <c r="A879" s="40">
        <v>4451</v>
      </c>
      <c r="B879" s="101" t="s">
        <v>505</v>
      </c>
      <c r="C879" s="192">
        <v>3113</v>
      </c>
      <c r="D879" s="61">
        <v>769964</v>
      </c>
      <c r="E879" s="9">
        <v>260247</v>
      </c>
      <c r="F879" s="34">
        <v>7700</v>
      </c>
      <c r="G879" s="34">
        <v>115346</v>
      </c>
      <c r="H879" s="35">
        <f>SUM(D879:G879)</f>
        <v>1153257</v>
      </c>
    </row>
    <row r="880" spans="1:8" x14ac:dyDescent="0.2">
      <c r="A880" s="40">
        <v>4451</v>
      </c>
      <c r="B880" s="101" t="s">
        <v>505</v>
      </c>
      <c r="C880" s="192">
        <v>3141</v>
      </c>
      <c r="D880" s="61">
        <v>0</v>
      </c>
      <c r="E880" s="9">
        <v>0</v>
      </c>
      <c r="F880" s="34">
        <v>0</v>
      </c>
      <c r="G880" s="34">
        <v>0</v>
      </c>
      <c r="H880" s="35">
        <f>SUM(D880:G880)</f>
        <v>0</v>
      </c>
    </row>
    <row r="881" spans="1:8" x14ac:dyDescent="0.2">
      <c r="A881" s="40">
        <v>4451</v>
      </c>
      <c r="B881" s="101" t="s">
        <v>505</v>
      </c>
      <c r="C881" s="192">
        <v>3143</v>
      </c>
      <c r="D881" s="61">
        <v>0</v>
      </c>
      <c r="E881" s="9">
        <v>0</v>
      </c>
      <c r="F881" s="34">
        <v>0</v>
      </c>
      <c r="G881" s="34">
        <v>0</v>
      </c>
      <c r="H881" s="35">
        <f>SUM(D881:G881)</f>
        <v>0</v>
      </c>
    </row>
    <row r="882" spans="1:8" x14ac:dyDescent="0.2">
      <c r="A882" s="41">
        <v>4451</v>
      </c>
      <c r="B882" s="102" t="s">
        <v>506</v>
      </c>
      <c r="C882" s="191"/>
      <c r="D882" s="60">
        <f t="shared" ref="D882:H882" si="97">SUM(D878:D881)</f>
        <v>927214</v>
      </c>
      <c r="E882" s="32">
        <f t="shared" si="97"/>
        <v>313398</v>
      </c>
      <c r="F882" s="32">
        <f t="shared" si="97"/>
        <v>9272</v>
      </c>
      <c r="G882" s="32">
        <f t="shared" si="97"/>
        <v>129311</v>
      </c>
      <c r="H882" s="33">
        <f t="shared" si="97"/>
        <v>1379195</v>
      </c>
    </row>
    <row r="883" spans="1:8" x14ac:dyDescent="0.2">
      <c r="A883" s="40">
        <v>4450</v>
      </c>
      <c r="B883" s="101" t="s">
        <v>507</v>
      </c>
      <c r="C883" s="192">
        <v>3111</v>
      </c>
      <c r="D883" s="61">
        <v>28305</v>
      </c>
      <c r="E883" s="9">
        <v>9567</v>
      </c>
      <c r="F883" s="34">
        <v>283</v>
      </c>
      <c r="G883" s="34">
        <v>2660</v>
      </c>
      <c r="H883" s="35">
        <f>SUM(D883:G883)</f>
        <v>40815</v>
      </c>
    </row>
    <row r="884" spans="1:8" x14ac:dyDescent="0.2">
      <c r="A884" s="40">
        <v>4450</v>
      </c>
      <c r="B884" s="101" t="s">
        <v>507</v>
      </c>
      <c r="C884" s="192">
        <v>3117</v>
      </c>
      <c r="D884" s="61">
        <v>132955</v>
      </c>
      <c r="E884" s="9">
        <v>44939</v>
      </c>
      <c r="F884" s="34">
        <v>1330</v>
      </c>
      <c r="G884" s="34">
        <v>10320</v>
      </c>
      <c r="H884" s="35">
        <f>SUM(D884:G884)</f>
        <v>189544</v>
      </c>
    </row>
    <row r="885" spans="1:8" x14ac:dyDescent="0.2">
      <c r="A885" s="40">
        <v>4450</v>
      </c>
      <c r="B885" s="101" t="s">
        <v>507</v>
      </c>
      <c r="C885" s="192">
        <v>3141</v>
      </c>
      <c r="D885" s="61">
        <v>0</v>
      </c>
      <c r="E885" s="9">
        <v>0</v>
      </c>
      <c r="F885" s="34">
        <v>0</v>
      </c>
      <c r="G885" s="34">
        <v>0</v>
      </c>
      <c r="H885" s="35">
        <f>SUM(D885:G885)</f>
        <v>0</v>
      </c>
    </row>
    <row r="886" spans="1:8" x14ac:dyDescent="0.2">
      <c r="A886" s="40">
        <v>4450</v>
      </c>
      <c r="B886" s="101" t="s">
        <v>507</v>
      </c>
      <c r="C886" s="192">
        <v>3143</v>
      </c>
      <c r="D886" s="61">
        <v>0</v>
      </c>
      <c r="E886" s="9">
        <v>0</v>
      </c>
      <c r="F886" s="34">
        <v>0</v>
      </c>
      <c r="G886" s="34">
        <v>0</v>
      </c>
      <c r="H886" s="35">
        <f>SUM(D886:G886)</f>
        <v>0</v>
      </c>
    </row>
    <row r="887" spans="1:8" x14ac:dyDescent="0.2">
      <c r="A887" s="41">
        <v>4450</v>
      </c>
      <c r="B887" s="102" t="s">
        <v>508</v>
      </c>
      <c r="C887" s="191"/>
      <c r="D887" s="60">
        <f t="shared" ref="D887:H887" si="98">SUM(D883:D886)</f>
        <v>161260</v>
      </c>
      <c r="E887" s="32">
        <f t="shared" si="98"/>
        <v>54506</v>
      </c>
      <c r="F887" s="32">
        <f t="shared" si="98"/>
        <v>1613</v>
      </c>
      <c r="G887" s="32">
        <f t="shared" si="98"/>
        <v>12980</v>
      </c>
      <c r="H887" s="33">
        <f t="shared" si="98"/>
        <v>230359</v>
      </c>
    </row>
    <row r="888" spans="1:8" x14ac:dyDescent="0.2">
      <c r="A888" s="40">
        <v>4430</v>
      </c>
      <c r="B888" s="101" t="s">
        <v>509</v>
      </c>
      <c r="C888" s="192">
        <v>3111</v>
      </c>
      <c r="D888" s="61">
        <v>31450</v>
      </c>
      <c r="E888" s="9">
        <v>10630</v>
      </c>
      <c r="F888" s="34">
        <v>315</v>
      </c>
      <c r="G888" s="34">
        <v>3192</v>
      </c>
      <c r="H888" s="35">
        <f>SUM(D888:G888)</f>
        <v>45587</v>
      </c>
    </row>
    <row r="889" spans="1:8" x14ac:dyDescent="0.2">
      <c r="A889" s="40">
        <v>4430</v>
      </c>
      <c r="B889" s="101" t="s">
        <v>509</v>
      </c>
      <c r="C889" s="192">
        <v>3117</v>
      </c>
      <c r="D889" s="61">
        <v>97050</v>
      </c>
      <c r="E889" s="9">
        <v>32803</v>
      </c>
      <c r="F889" s="34">
        <v>970</v>
      </c>
      <c r="G889" s="34">
        <v>6450</v>
      </c>
      <c r="H889" s="35">
        <f>SUM(D889:G889)</f>
        <v>137273</v>
      </c>
    </row>
    <row r="890" spans="1:8" x14ac:dyDescent="0.2">
      <c r="A890" s="40">
        <v>4430</v>
      </c>
      <c r="B890" s="101" t="s">
        <v>509</v>
      </c>
      <c r="C890" s="192">
        <v>3141</v>
      </c>
      <c r="D890" s="61">
        <v>0</v>
      </c>
      <c r="E890" s="9">
        <v>0</v>
      </c>
      <c r="F890" s="34">
        <v>0</v>
      </c>
      <c r="G890" s="34">
        <v>0</v>
      </c>
      <c r="H890" s="35">
        <f>SUM(D890:G890)</f>
        <v>0</v>
      </c>
    </row>
    <row r="891" spans="1:8" x14ac:dyDescent="0.2">
      <c r="A891" s="40">
        <v>4430</v>
      </c>
      <c r="B891" s="103" t="s">
        <v>509</v>
      </c>
      <c r="C891" s="192">
        <v>3143</v>
      </c>
      <c r="D891" s="61">
        <v>0</v>
      </c>
      <c r="E891" s="9">
        <v>0</v>
      </c>
      <c r="F891" s="34">
        <v>0</v>
      </c>
      <c r="G891" s="34">
        <v>0</v>
      </c>
      <c r="H891" s="35">
        <f>SUM(D891:G891)</f>
        <v>0</v>
      </c>
    </row>
    <row r="892" spans="1:8" x14ac:dyDescent="0.2">
      <c r="A892" s="41">
        <v>4430</v>
      </c>
      <c r="B892" s="102" t="s">
        <v>510</v>
      </c>
      <c r="C892" s="191"/>
      <c r="D892" s="60">
        <f t="shared" ref="D892:H892" si="99">SUM(D888:D891)</f>
        <v>128500</v>
      </c>
      <c r="E892" s="32">
        <f t="shared" si="99"/>
        <v>43433</v>
      </c>
      <c r="F892" s="32">
        <f t="shared" si="99"/>
        <v>1285</v>
      </c>
      <c r="G892" s="32">
        <f t="shared" si="99"/>
        <v>9642</v>
      </c>
      <c r="H892" s="33">
        <f t="shared" si="99"/>
        <v>182860</v>
      </c>
    </row>
    <row r="893" spans="1:8" x14ac:dyDescent="0.2">
      <c r="A893" s="40">
        <v>4433</v>
      </c>
      <c r="B893" s="101" t="s">
        <v>511</v>
      </c>
      <c r="C893" s="192">
        <v>3111</v>
      </c>
      <c r="D893" s="61">
        <v>28305</v>
      </c>
      <c r="E893" s="9">
        <v>9567</v>
      </c>
      <c r="F893" s="34">
        <v>283</v>
      </c>
      <c r="G893" s="34">
        <v>1862</v>
      </c>
      <c r="H893" s="35">
        <f>SUM(D893:G893)</f>
        <v>40017</v>
      </c>
    </row>
    <row r="894" spans="1:8" x14ac:dyDescent="0.2">
      <c r="A894" s="40">
        <v>4433</v>
      </c>
      <c r="B894" s="101" t="s">
        <v>511</v>
      </c>
      <c r="C894" s="192">
        <v>3117</v>
      </c>
      <c r="D894" s="61">
        <v>60590</v>
      </c>
      <c r="E894" s="9">
        <v>20480</v>
      </c>
      <c r="F894" s="34">
        <v>606</v>
      </c>
      <c r="G894" s="34">
        <v>3354</v>
      </c>
      <c r="H894" s="35">
        <f>SUM(D894:G894)</f>
        <v>85030</v>
      </c>
    </row>
    <row r="895" spans="1:8" x14ac:dyDescent="0.2">
      <c r="A895" s="40">
        <v>4433</v>
      </c>
      <c r="B895" s="101" t="s">
        <v>511</v>
      </c>
      <c r="C895" s="192">
        <v>3141</v>
      </c>
      <c r="D895" s="61">
        <v>0</v>
      </c>
      <c r="E895" s="9">
        <v>0</v>
      </c>
      <c r="F895" s="34">
        <v>0</v>
      </c>
      <c r="G895" s="34">
        <v>0</v>
      </c>
      <c r="H895" s="35">
        <f>SUM(D895:G895)</f>
        <v>0</v>
      </c>
    </row>
    <row r="896" spans="1:8" x14ac:dyDescent="0.2">
      <c r="A896" s="40">
        <v>4433</v>
      </c>
      <c r="B896" s="103" t="s">
        <v>511</v>
      </c>
      <c r="C896" s="192">
        <v>3143</v>
      </c>
      <c r="D896" s="61">
        <v>0</v>
      </c>
      <c r="E896" s="9">
        <v>0</v>
      </c>
      <c r="F896" s="34">
        <v>0</v>
      </c>
      <c r="G896" s="34">
        <v>0</v>
      </c>
      <c r="H896" s="35">
        <f>SUM(D896:G896)</f>
        <v>0</v>
      </c>
    </row>
    <row r="897" spans="1:8" x14ac:dyDescent="0.2">
      <c r="A897" s="41">
        <v>4433</v>
      </c>
      <c r="B897" s="102" t="s">
        <v>512</v>
      </c>
      <c r="C897" s="191"/>
      <c r="D897" s="60">
        <f t="shared" ref="D897:H897" si="100">SUM(D893:D896)</f>
        <v>88895</v>
      </c>
      <c r="E897" s="32">
        <f t="shared" si="100"/>
        <v>30047</v>
      </c>
      <c r="F897" s="32">
        <f t="shared" si="100"/>
        <v>889</v>
      </c>
      <c r="G897" s="32">
        <f t="shared" si="100"/>
        <v>5216</v>
      </c>
      <c r="H897" s="33">
        <f t="shared" si="100"/>
        <v>125047</v>
      </c>
    </row>
    <row r="898" spans="1:8" x14ac:dyDescent="0.2">
      <c r="A898" s="40">
        <v>4487</v>
      </c>
      <c r="B898" s="101" t="s">
        <v>513</v>
      </c>
      <c r="C898" s="192">
        <v>3111</v>
      </c>
      <c r="D898" s="61">
        <v>52081</v>
      </c>
      <c r="E898" s="9">
        <v>17603</v>
      </c>
      <c r="F898" s="34">
        <v>520</v>
      </c>
      <c r="G898" s="34">
        <v>3059</v>
      </c>
      <c r="H898" s="35">
        <f>SUM(D898:G898)</f>
        <v>73263</v>
      </c>
    </row>
    <row r="899" spans="1:8" x14ac:dyDescent="0.2">
      <c r="A899" s="40">
        <v>4487</v>
      </c>
      <c r="B899" s="101" t="s">
        <v>513</v>
      </c>
      <c r="C899" s="192">
        <v>3117</v>
      </c>
      <c r="D899" s="61">
        <v>180965</v>
      </c>
      <c r="E899" s="9">
        <v>61167</v>
      </c>
      <c r="F899" s="34">
        <v>1810</v>
      </c>
      <c r="G899" s="34">
        <v>17286</v>
      </c>
      <c r="H899" s="35">
        <f>SUM(D899:G899)</f>
        <v>261228</v>
      </c>
    </row>
    <row r="900" spans="1:8" x14ac:dyDescent="0.2">
      <c r="A900" s="40">
        <v>4487</v>
      </c>
      <c r="B900" s="101" t="s">
        <v>513</v>
      </c>
      <c r="C900" s="192">
        <v>3141</v>
      </c>
      <c r="D900" s="61">
        <v>0</v>
      </c>
      <c r="E900" s="9">
        <v>0</v>
      </c>
      <c r="F900" s="34">
        <v>0</v>
      </c>
      <c r="G900" s="34">
        <v>0</v>
      </c>
      <c r="H900" s="35">
        <f>SUM(D900:G900)</f>
        <v>0</v>
      </c>
    </row>
    <row r="901" spans="1:8" x14ac:dyDescent="0.2">
      <c r="A901" s="40">
        <v>4487</v>
      </c>
      <c r="B901" s="101" t="s">
        <v>513</v>
      </c>
      <c r="C901" s="192">
        <v>3143</v>
      </c>
      <c r="D901" s="61">
        <v>0</v>
      </c>
      <c r="E901" s="9">
        <v>0</v>
      </c>
      <c r="F901" s="34">
        <v>0</v>
      </c>
      <c r="G901" s="34">
        <v>0</v>
      </c>
      <c r="H901" s="35">
        <f>SUM(D901:G901)</f>
        <v>0</v>
      </c>
    </row>
    <row r="902" spans="1:8" x14ac:dyDescent="0.2">
      <c r="A902" s="41">
        <v>4487</v>
      </c>
      <c r="B902" s="102" t="s">
        <v>514</v>
      </c>
      <c r="C902" s="191"/>
      <c r="D902" s="60">
        <f t="shared" ref="D902:H902" si="101">SUM(D898:D901)</f>
        <v>233046</v>
      </c>
      <c r="E902" s="32">
        <f t="shared" si="101"/>
        <v>78770</v>
      </c>
      <c r="F902" s="32">
        <f t="shared" si="101"/>
        <v>2330</v>
      </c>
      <c r="G902" s="32">
        <f t="shared" si="101"/>
        <v>20345</v>
      </c>
      <c r="H902" s="33">
        <f t="shared" si="101"/>
        <v>334491</v>
      </c>
    </row>
    <row r="903" spans="1:8" x14ac:dyDescent="0.2">
      <c r="A903" s="40">
        <v>4488</v>
      </c>
      <c r="B903" s="101" t="s">
        <v>515</v>
      </c>
      <c r="C903" s="192">
        <v>3111</v>
      </c>
      <c r="D903" s="61">
        <v>31450</v>
      </c>
      <c r="E903" s="9">
        <v>10630</v>
      </c>
      <c r="F903" s="34">
        <v>315</v>
      </c>
      <c r="G903" s="34">
        <v>2926</v>
      </c>
      <c r="H903" s="35">
        <f>SUM(D903:G903)</f>
        <v>45321</v>
      </c>
    </row>
    <row r="904" spans="1:8" x14ac:dyDescent="0.2">
      <c r="A904" s="40">
        <v>4488</v>
      </c>
      <c r="B904" s="101" t="s">
        <v>515</v>
      </c>
      <c r="C904" s="192">
        <v>3117</v>
      </c>
      <c r="D904" s="61">
        <v>105328</v>
      </c>
      <c r="E904" s="9">
        <v>35601</v>
      </c>
      <c r="F904" s="34">
        <v>1053</v>
      </c>
      <c r="G904" s="34">
        <v>7998</v>
      </c>
      <c r="H904" s="35">
        <f>SUM(D904:G904)</f>
        <v>149980</v>
      </c>
    </row>
    <row r="905" spans="1:8" x14ac:dyDescent="0.2">
      <c r="A905" s="40">
        <v>4488</v>
      </c>
      <c r="B905" s="101" t="s">
        <v>515</v>
      </c>
      <c r="C905" s="192">
        <v>3141</v>
      </c>
      <c r="D905" s="61">
        <v>0</v>
      </c>
      <c r="E905" s="9">
        <v>0</v>
      </c>
      <c r="F905" s="34">
        <v>0</v>
      </c>
      <c r="G905" s="34">
        <v>0</v>
      </c>
      <c r="H905" s="35">
        <f>SUM(D905:G905)</f>
        <v>0</v>
      </c>
    </row>
    <row r="906" spans="1:8" x14ac:dyDescent="0.2">
      <c r="A906" s="40">
        <v>4488</v>
      </c>
      <c r="B906" s="101" t="s">
        <v>515</v>
      </c>
      <c r="C906" s="192">
        <v>3143</v>
      </c>
      <c r="D906" s="61">
        <v>0</v>
      </c>
      <c r="E906" s="9">
        <v>0</v>
      </c>
      <c r="F906" s="34">
        <v>0</v>
      </c>
      <c r="G906" s="34">
        <v>0</v>
      </c>
      <c r="H906" s="35">
        <f>SUM(D906:G906)</f>
        <v>0</v>
      </c>
    </row>
    <row r="907" spans="1:8" x14ac:dyDescent="0.2">
      <c r="A907" s="41">
        <v>4488</v>
      </c>
      <c r="B907" s="102" t="s">
        <v>516</v>
      </c>
      <c r="C907" s="191"/>
      <c r="D907" s="60">
        <f t="shared" ref="D907:H907" si="102">SUM(D903:D906)</f>
        <v>136778</v>
      </c>
      <c r="E907" s="32">
        <f t="shared" si="102"/>
        <v>46231</v>
      </c>
      <c r="F907" s="32">
        <f t="shared" si="102"/>
        <v>1368</v>
      </c>
      <c r="G907" s="32">
        <f t="shared" si="102"/>
        <v>10924</v>
      </c>
      <c r="H907" s="33">
        <f t="shared" si="102"/>
        <v>195301</v>
      </c>
    </row>
    <row r="908" spans="1:8" x14ac:dyDescent="0.2">
      <c r="A908" s="40">
        <v>4434</v>
      </c>
      <c r="B908" s="101" t="s">
        <v>517</v>
      </c>
      <c r="C908" s="192">
        <v>3111</v>
      </c>
      <c r="D908" s="61">
        <v>84915</v>
      </c>
      <c r="E908" s="9">
        <v>28701</v>
      </c>
      <c r="F908" s="34">
        <v>849</v>
      </c>
      <c r="G908" s="34">
        <v>7049</v>
      </c>
      <c r="H908" s="35">
        <f>SUM(D908:G908)</f>
        <v>121514</v>
      </c>
    </row>
    <row r="909" spans="1:8" x14ac:dyDescent="0.2">
      <c r="A909" s="40">
        <v>4434</v>
      </c>
      <c r="B909" s="101" t="s">
        <v>517</v>
      </c>
      <c r="C909" s="192">
        <v>3113</v>
      </c>
      <c r="D909" s="61">
        <v>470480</v>
      </c>
      <c r="E909" s="9">
        <v>159023</v>
      </c>
      <c r="F909" s="34">
        <v>4705</v>
      </c>
      <c r="G909" s="34">
        <v>52926</v>
      </c>
      <c r="H909" s="35">
        <f>SUM(D909:G909)</f>
        <v>687134</v>
      </c>
    </row>
    <row r="910" spans="1:8" x14ac:dyDescent="0.2">
      <c r="A910" s="40">
        <v>4434</v>
      </c>
      <c r="B910" s="101" t="s">
        <v>517</v>
      </c>
      <c r="C910" s="192">
        <v>3141</v>
      </c>
      <c r="D910" s="61">
        <v>0</v>
      </c>
      <c r="E910" s="9">
        <v>0</v>
      </c>
      <c r="F910" s="34">
        <v>0</v>
      </c>
      <c r="G910" s="34">
        <v>0</v>
      </c>
      <c r="H910" s="35">
        <f>SUM(D910:G910)</f>
        <v>0</v>
      </c>
    </row>
    <row r="911" spans="1:8" x14ac:dyDescent="0.2">
      <c r="A911" s="40">
        <v>4434</v>
      </c>
      <c r="B911" s="101" t="s">
        <v>517</v>
      </c>
      <c r="C911" s="192">
        <v>3143</v>
      </c>
      <c r="D911" s="61">
        <v>0</v>
      </c>
      <c r="E911" s="9">
        <v>0</v>
      </c>
      <c r="F911" s="34">
        <v>0</v>
      </c>
      <c r="G911" s="34">
        <v>0</v>
      </c>
      <c r="H911" s="35">
        <f>SUM(D911:G911)</f>
        <v>0</v>
      </c>
    </row>
    <row r="912" spans="1:8" x14ac:dyDescent="0.2">
      <c r="A912" s="41">
        <v>4434</v>
      </c>
      <c r="B912" s="102" t="s">
        <v>518</v>
      </c>
      <c r="C912" s="191"/>
      <c r="D912" s="60">
        <f t="shared" ref="D912:H912" si="103">SUM(D908:D911)</f>
        <v>555395</v>
      </c>
      <c r="E912" s="32">
        <f t="shared" si="103"/>
        <v>187724</v>
      </c>
      <c r="F912" s="32">
        <f t="shared" si="103"/>
        <v>5554</v>
      </c>
      <c r="G912" s="32">
        <f t="shared" si="103"/>
        <v>59975</v>
      </c>
      <c r="H912" s="33">
        <f t="shared" si="103"/>
        <v>808648</v>
      </c>
    </row>
    <row r="913" spans="1:8" x14ac:dyDescent="0.2">
      <c r="A913" s="40">
        <v>4441</v>
      </c>
      <c r="B913" s="101" t="s">
        <v>519</v>
      </c>
      <c r="C913" s="192">
        <v>3111</v>
      </c>
      <c r="D913" s="61">
        <v>84915</v>
      </c>
      <c r="E913" s="9">
        <v>28701</v>
      </c>
      <c r="F913" s="34">
        <v>849</v>
      </c>
      <c r="G913" s="34">
        <v>7049</v>
      </c>
      <c r="H913" s="35">
        <f>SUM(D913:G913)</f>
        <v>121514</v>
      </c>
    </row>
    <row r="914" spans="1:8" x14ac:dyDescent="0.2">
      <c r="A914" s="40">
        <v>4441</v>
      </c>
      <c r="B914" s="101" t="s">
        <v>519</v>
      </c>
      <c r="C914" s="192">
        <v>3117</v>
      </c>
      <c r="D914" s="61">
        <v>185736</v>
      </c>
      <c r="E914" s="9">
        <v>62779</v>
      </c>
      <c r="F914" s="34">
        <v>1858</v>
      </c>
      <c r="G914" s="34">
        <v>13158</v>
      </c>
      <c r="H914" s="35">
        <f>SUM(D914:G914)</f>
        <v>263531</v>
      </c>
    </row>
    <row r="915" spans="1:8" x14ac:dyDescent="0.2">
      <c r="A915" s="40">
        <v>4441</v>
      </c>
      <c r="B915" s="101" t="s">
        <v>519</v>
      </c>
      <c r="C915" s="192">
        <v>3141</v>
      </c>
      <c r="D915" s="61">
        <v>0</v>
      </c>
      <c r="E915" s="9">
        <v>0</v>
      </c>
      <c r="F915" s="34">
        <v>0</v>
      </c>
      <c r="G915" s="34">
        <v>0</v>
      </c>
      <c r="H915" s="35">
        <f>SUM(D915:G915)</f>
        <v>0</v>
      </c>
    </row>
    <row r="916" spans="1:8" x14ac:dyDescent="0.2">
      <c r="A916" s="40">
        <v>4441</v>
      </c>
      <c r="B916" s="101" t="s">
        <v>519</v>
      </c>
      <c r="C916" s="192">
        <v>3143</v>
      </c>
      <c r="D916" s="61">
        <v>0</v>
      </c>
      <c r="E916" s="9">
        <v>0</v>
      </c>
      <c r="F916" s="34">
        <v>0</v>
      </c>
      <c r="G916" s="34">
        <v>0</v>
      </c>
      <c r="H916" s="35">
        <f>SUM(D916:G916)</f>
        <v>0</v>
      </c>
    </row>
    <row r="917" spans="1:8" x14ac:dyDescent="0.2">
      <c r="A917" s="41">
        <v>4441</v>
      </c>
      <c r="B917" s="102" t="s">
        <v>520</v>
      </c>
      <c r="C917" s="191"/>
      <c r="D917" s="60">
        <f t="shared" ref="D917:H917" si="104">SUM(D913:D916)</f>
        <v>270651</v>
      </c>
      <c r="E917" s="32">
        <f t="shared" si="104"/>
        <v>91480</v>
      </c>
      <c r="F917" s="32">
        <f t="shared" si="104"/>
        <v>2707</v>
      </c>
      <c r="G917" s="32">
        <f t="shared" si="104"/>
        <v>20207</v>
      </c>
      <c r="H917" s="33">
        <f t="shared" si="104"/>
        <v>385045</v>
      </c>
    </row>
    <row r="918" spans="1:8" x14ac:dyDescent="0.2">
      <c r="A918" s="40">
        <v>4428</v>
      </c>
      <c r="B918" s="101" t="s">
        <v>521</v>
      </c>
      <c r="C918" s="192">
        <v>3111</v>
      </c>
      <c r="D918" s="61">
        <v>104791</v>
      </c>
      <c r="E918" s="9">
        <v>35419</v>
      </c>
      <c r="F918" s="34">
        <v>1048</v>
      </c>
      <c r="G918" s="34">
        <v>4825</v>
      </c>
      <c r="H918" s="35">
        <f>SUM(D918:G918)</f>
        <v>146083</v>
      </c>
    </row>
    <row r="919" spans="1:8" x14ac:dyDescent="0.2">
      <c r="A919" s="40">
        <v>4428</v>
      </c>
      <c r="B919" s="101" t="s">
        <v>521</v>
      </c>
      <c r="C919" s="192">
        <v>3141</v>
      </c>
      <c r="D919" s="61">
        <v>0</v>
      </c>
      <c r="E919" s="9">
        <v>0</v>
      </c>
      <c r="F919" s="34">
        <v>0</v>
      </c>
      <c r="G919" s="34">
        <v>0</v>
      </c>
      <c r="H919" s="35">
        <f>SUM(D919:G919)</f>
        <v>0</v>
      </c>
    </row>
    <row r="920" spans="1:8" x14ac:dyDescent="0.2">
      <c r="A920" s="41">
        <v>4428</v>
      </c>
      <c r="B920" s="102" t="s">
        <v>522</v>
      </c>
      <c r="C920" s="191"/>
      <c r="D920" s="60">
        <f t="shared" ref="D920:H920" si="105">SUM(D918:D919)</f>
        <v>104791</v>
      </c>
      <c r="E920" s="32">
        <f t="shared" si="105"/>
        <v>35419</v>
      </c>
      <c r="F920" s="32">
        <f t="shared" si="105"/>
        <v>1048</v>
      </c>
      <c r="G920" s="32">
        <f t="shared" si="105"/>
        <v>4825</v>
      </c>
      <c r="H920" s="33">
        <f t="shared" si="105"/>
        <v>146083</v>
      </c>
    </row>
    <row r="921" spans="1:8" x14ac:dyDescent="0.2">
      <c r="A921" s="40">
        <v>4463</v>
      </c>
      <c r="B921" s="101" t="s">
        <v>523</v>
      </c>
      <c r="C921" s="192">
        <v>3117</v>
      </c>
      <c r="D921" s="61">
        <v>72959</v>
      </c>
      <c r="E921" s="9">
        <v>24660</v>
      </c>
      <c r="F921" s="34">
        <v>730</v>
      </c>
      <c r="G921" s="34">
        <v>6966</v>
      </c>
      <c r="H921" s="35">
        <f>SUM(D921:G921)</f>
        <v>105315</v>
      </c>
    </row>
    <row r="922" spans="1:8" x14ac:dyDescent="0.2">
      <c r="A922" s="40">
        <v>4463</v>
      </c>
      <c r="B922" s="101" t="s">
        <v>523</v>
      </c>
      <c r="C922" s="192">
        <v>3143</v>
      </c>
      <c r="D922" s="61">
        <v>0</v>
      </c>
      <c r="E922" s="9">
        <v>0</v>
      </c>
      <c r="F922" s="34">
        <v>0</v>
      </c>
      <c r="G922" s="34">
        <v>0</v>
      </c>
      <c r="H922" s="35">
        <f>SUM(D922:G922)</f>
        <v>0</v>
      </c>
    </row>
    <row r="923" spans="1:8" ht="13.5" thickBot="1" x14ac:dyDescent="0.25">
      <c r="A923" s="139">
        <v>4463</v>
      </c>
      <c r="B923" s="136" t="s">
        <v>524</v>
      </c>
      <c r="C923" s="193"/>
      <c r="D923" s="63">
        <f t="shared" ref="D923:H923" si="106">SUM(D921:D922)</f>
        <v>72959</v>
      </c>
      <c r="E923" s="64">
        <f t="shared" si="106"/>
        <v>24660</v>
      </c>
      <c r="F923" s="64">
        <f t="shared" si="106"/>
        <v>730</v>
      </c>
      <c r="G923" s="64">
        <f t="shared" si="106"/>
        <v>6966</v>
      </c>
      <c r="H923" s="65">
        <f t="shared" si="106"/>
        <v>105315</v>
      </c>
    </row>
    <row r="924" spans="1:8" ht="13.5" thickBot="1" x14ac:dyDescent="0.25">
      <c r="A924" s="226"/>
      <c r="B924" s="129" t="s">
        <v>525</v>
      </c>
      <c r="C924" s="194"/>
      <c r="D924" s="80">
        <f t="shared" ref="D924:H924" si="107">D923+D920+D917+D912+D907+D902+D897+D892+D887+D882+D877+D875+D871+D868+D866+D864+D861+D857+D853+D849+D846</f>
        <v>7084424</v>
      </c>
      <c r="E924" s="81">
        <f t="shared" si="107"/>
        <v>2394536</v>
      </c>
      <c r="F924" s="81">
        <f t="shared" si="107"/>
        <v>70846</v>
      </c>
      <c r="G924" s="81">
        <f t="shared" si="107"/>
        <v>869319</v>
      </c>
      <c r="H924" s="82">
        <f t="shared" si="107"/>
        <v>10419125</v>
      </c>
    </row>
    <row r="925" spans="1:8" x14ac:dyDescent="0.2">
      <c r="A925" s="137">
        <v>5489</v>
      </c>
      <c r="B925" s="140" t="s">
        <v>526</v>
      </c>
      <c r="C925" s="190">
        <v>3111</v>
      </c>
      <c r="D925" s="66">
        <v>111081</v>
      </c>
      <c r="E925" s="67">
        <v>37545</v>
      </c>
      <c r="F925" s="68">
        <v>1111</v>
      </c>
      <c r="G925" s="68">
        <v>7086</v>
      </c>
      <c r="H925" s="69">
        <f>SUM(D925:G925)</f>
        <v>156823</v>
      </c>
    </row>
    <row r="926" spans="1:8" x14ac:dyDescent="0.2">
      <c r="A926" s="26">
        <v>5489</v>
      </c>
      <c r="B926" s="101" t="s">
        <v>526</v>
      </c>
      <c r="C926" s="192">
        <v>3141</v>
      </c>
      <c r="D926" s="61">
        <v>0</v>
      </c>
      <c r="E926" s="9">
        <v>0</v>
      </c>
      <c r="F926" s="34">
        <v>0</v>
      </c>
      <c r="G926" s="34">
        <v>0</v>
      </c>
      <c r="H926" s="35">
        <f>SUM(D926:G926)</f>
        <v>0</v>
      </c>
    </row>
    <row r="927" spans="1:8" x14ac:dyDescent="0.2">
      <c r="A927" s="43">
        <v>5489</v>
      </c>
      <c r="B927" s="102" t="s">
        <v>527</v>
      </c>
      <c r="C927" s="195"/>
      <c r="D927" s="70">
        <f t="shared" ref="D927:H927" si="108">SUM(D925:D926)</f>
        <v>111081</v>
      </c>
      <c r="E927" s="38">
        <f t="shared" si="108"/>
        <v>37545</v>
      </c>
      <c r="F927" s="38">
        <f t="shared" si="108"/>
        <v>1111</v>
      </c>
      <c r="G927" s="38">
        <f t="shared" si="108"/>
        <v>7086</v>
      </c>
      <c r="H927" s="39">
        <f t="shared" si="108"/>
        <v>156823</v>
      </c>
    </row>
    <row r="928" spans="1:8" x14ac:dyDescent="0.2">
      <c r="A928" s="26">
        <v>5451</v>
      </c>
      <c r="B928" s="101" t="s">
        <v>528</v>
      </c>
      <c r="C928" s="192">
        <v>3111</v>
      </c>
      <c r="D928" s="61">
        <v>366143</v>
      </c>
      <c r="E928" s="9">
        <v>123756</v>
      </c>
      <c r="F928" s="34">
        <v>3661</v>
      </c>
      <c r="G928" s="34">
        <v>18585</v>
      </c>
      <c r="H928" s="35">
        <f>SUM(D928:G928)</f>
        <v>512145</v>
      </c>
    </row>
    <row r="929" spans="1:8" x14ac:dyDescent="0.2">
      <c r="A929" s="26">
        <v>5451</v>
      </c>
      <c r="B929" s="101" t="s">
        <v>528</v>
      </c>
      <c r="C929" s="192">
        <v>3141</v>
      </c>
      <c r="D929" s="61">
        <v>0</v>
      </c>
      <c r="E929" s="9">
        <v>0</v>
      </c>
      <c r="F929" s="34">
        <v>0</v>
      </c>
      <c r="G929" s="34">
        <v>0</v>
      </c>
      <c r="H929" s="35">
        <f>SUM(D929:G929)</f>
        <v>0</v>
      </c>
    </row>
    <row r="930" spans="1:8" x14ac:dyDescent="0.2">
      <c r="A930" s="43">
        <v>5451</v>
      </c>
      <c r="B930" s="102" t="s">
        <v>529</v>
      </c>
      <c r="C930" s="195"/>
      <c r="D930" s="70">
        <f t="shared" ref="D930:H930" si="109">SUM(D928:D929)</f>
        <v>366143</v>
      </c>
      <c r="E930" s="38">
        <f t="shared" si="109"/>
        <v>123756</v>
      </c>
      <c r="F930" s="38">
        <f t="shared" si="109"/>
        <v>3661</v>
      </c>
      <c r="G930" s="38">
        <f t="shared" si="109"/>
        <v>18585</v>
      </c>
      <c r="H930" s="39">
        <f t="shared" si="109"/>
        <v>512145</v>
      </c>
    </row>
    <row r="931" spans="1:8" x14ac:dyDescent="0.2">
      <c r="A931" s="26">
        <v>5450</v>
      </c>
      <c r="B931" s="104" t="s">
        <v>530</v>
      </c>
      <c r="C931" s="192">
        <v>3111</v>
      </c>
      <c r="D931" s="61">
        <v>209583</v>
      </c>
      <c r="E931" s="9">
        <v>70839</v>
      </c>
      <c r="F931" s="34">
        <v>2096</v>
      </c>
      <c r="G931" s="34">
        <v>12539</v>
      </c>
      <c r="H931" s="35">
        <f>SUM(D931:G931)</f>
        <v>295057</v>
      </c>
    </row>
    <row r="932" spans="1:8" x14ac:dyDescent="0.2">
      <c r="A932" s="26">
        <v>5450</v>
      </c>
      <c r="B932" s="104" t="s">
        <v>530</v>
      </c>
      <c r="C932" s="192">
        <v>3141</v>
      </c>
      <c r="D932" s="61">
        <v>0</v>
      </c>
      <c r="E932" s="9">
        <v>0</v>
      </c>
      <c r="F932" s="34">
        <v>0</v>
      </c>
      <c r="G932" s="34">
        <v>0</v>
      </c>
      <c r="H932" s="35">
        <f>SUM(D932:G932)</f>
        <v>0</v>
      </c>
    </row>
    <row r="933" spans="1:8" x14ac:dyDescent="0.2">
      <c r="A933" s="43">
        <v>5450</v>
      </c>
      <c r="B933" s="105" t="s">
        <v>531</v>
      </c>
      <c r="C933" s="195"/>
      <c r="D933" s="70">
        <f t="shared" ref="D933:H933" si="110">SUM(D931:D932)</f>
        <v>209583</v>
      </c>
      <c r="E933" s="38">
        <f t="shared" si="110"/>
        <v>70839</v>
      </c>
      <c r="F933" s="38">
        <f t="shared" si="110"/>
        <v>2096</v>
      </c>
      <c r="G933" s="38">
        <f t="shared" si="110"/>
        <v>12539</v>
      </c>
      <c r="H933" s="39">
        <f t="shared" si="110"/>
        <v>295057</v>
      </c>
    </row>
    <row r="934" spans="1:8" x14ac:dyDescent="0.2">
      <c r="A934" s="26">
        <v>5447</v>
      </c>
      <c r="B934" s="101" t="s">
        <v>532</v>
      </c>
      <c r="C934" s="192">
        <v>3233</v>
      </c>
      <c r="D934" s="61">
        <v>0</v>
      </c>
      <c r="E934" s="9">
        <v>0</v>
      </c>
      <c r="F934" s="34">
        <v>0</v>
      </c>
      <c r="G934" s="34">
        <v>0</v>
      </c>
      <c r="H934" s="35">
        <f>SUM(D934:G934)</f>
        <v>0</v>
      </c>
    </row>
    <row r="935" spans="1:8" x14ac:dyDescent="0.2">
      <c r="A935" s="43">
        <v>5447</v>
      </c>
      <c r="B935" s="102" t="s">
        <v>533</v>
      </c>
      <c r="C935" s="195"/>
      <c r="D935" s="70">
        <f t="shared" ref="D935:H935" si="111">SUM(D934)</f>
        <v>0</v>
      </c>
      <c r="E935" s="38">
        <f t="shared" si="111"/>
        <v>0</v>
      </c>
      <c r="F935" s="38">
        <f t="shared" si="111"/>
        <v>0</v>
      </c>
      <c r="G935" s="38">
        <f t="shared" si="111"/>
        <v>0</v>
      </c>
      <c r="H935" s="39">
        <f t="shared" si="111"/>
        <v>0</v>
      </c>
    </row>
    <row r="936" spans="1:8" x14ac:dyDescent="0.2">
      <c r="A936" s="26">
        <v>5444</v>
      </c>
      <c r="B936" s="101" t="s">
        <v>534</v>
      </c>
      <c r="C936" s="192">
        <v>3113</v>
      </c>
      <c r="D936" s="61">
        <v>590554</v>
      </c>
      <c r="E936" s="9">
        <v>199607</v>
      </c>
      <c r="F936" s="34">
        <v>5905</v>
      </c>
      <c r="G936" s="34">
        <v>70288</v>
      </c>
      <c r="H936" s="35">
        <f>SUM(D936:G936)</f>
        <v>866354</v>
      </c>
    </row>
    <row r="937" spans="1:8" x14ac:dyDescent="0.2">
      <c r="A937" s="26">
        <v>5444</v>
      </c>
      <c r="B937" s="101" t="s">
        <v>534</v>
      </c>
      <c r="C937" s="192">
        <v>3122</v>
      </c>
      <c r="D937" s="61">
        <v>109772</v>
      </c>
      <c r="E937" s="9">
        <v>37103</v>
      </c>
      <c r="F937" s="34">
        <v>1098</v>
      </c>
      <c r="G937" s="34">
        <v>27140</v>
      </c>
      <c r="H937" s="35">
        <f>SUM(D937:G937)</f>
        <v>175113</v>
      </c>
    </row>
    <row r="938" spans="1:8" x14ac:dyDescent="0.2">
      <c r="A938" s="26">
        <v>5444</v>
      </c>
      <c r="B938" s="101" t="s">
        <v>534</v>
      </c>
      <c r="C938" s="192">
        <v>3141</v>
      </c>
      <c r="D938" s="61">
        <v>0</v>
      </c>
      <c r="E938" s="9">
        <v>0</v>
      </c>
      <c r="F938" s="34">
        <v>0</v>
      </c>
      <c r="G938" s="34">
        <v>0</v>
      </c>
      <c r="H938" s="35">
        <f>SUM(D938:G938)</f>
        <v>0</v>
      </c>
    </row>
    <row r="939" spans="1:8" x14ac:dyDescent="0.2">
      <c r="A939" s="26">
        <v>5444</v>
      </c>
      <c r="B939" s="101" t="s">
        <v>534</v>
      </c>
      <c r="C939" s="192">
        <v>3143</v>
      </c>
      <c r="D939" s="61">
        <v>0</v>
      </c>
      <c r="E939" s="9">
        <v>0</v>
      </c>
      <c r="F939" s="34">
        <v>0</v>
      </c>
      <c r="G939" s="34">
        <v>0</v>
      </c>
      <c r="H939" s="35">
        <f>SUM(D939:G939)</f>
        <v>0</v>
      </c>
    </row>
    <row r="940" spans="1:8" x14ac:dyDescent="0.2">
      <c r="A940" s="43">
        <v>5444</v>
      </c>
      <c r="B940" s="102" t="s">
        <v>535</v>
      </c>
      <c r="C940" s="195"/>
      <c r="D940" s="70">
        <f t="shared" ref="D940:H940" si="112">SUM(D936:D939)</f>
        <v>700326</v>
      </c>
      <c r="E940" s="38">
        <f t="shared" si="112"/>
        <v>236710</v>
      </c>
      <c r="F940" s="38">
        <f t="shared" si="112"/>
        <v>7003</v>
      </c>
      <c r="G940" s="38">
        <f t="shared" si="112"/>
        <v>97428</v>
      </c>
      <c r="H940" s="39">
        <f t="shared" si="112"/>
        <v>1041467</v>
      </c>
    </row>
    <row r="941" spans="1:8" x14ac:dyDescent="0.2">
      <c r="A941" s="26">
        <v>5449</v>
      </c>
      <c r="B941" s="101" t="s">
        <v>536</v>
      </c>
      <c r="C941" s="192">
        <v>3114</v>
      </c>
      <c r="D941" s="61">
        <v>378099</v>
      </c>
      <c r="E941" s="9">
        <v>127797</v>
      </c>
      <c r="F941" s="34">
        <v>3781</v>
      </c>
      <c r="G941" s="34">
        <v>28090</v>
      </c>
      <c r="H941" s="35">
        <f>SUM(D941:G941)</f>
        <v>537767</v>
      </c>
    </row>
    <row r="942" spans="1:8" x14ac:dyDescent="0.2">
      <c r="A942" s="26">
        <v>5449</v>
      </c>
      <c r="B942" s="101" t="s">
        <v>536</v>
      </c>
      <c r="C942" s="192">
        <v>3143</v>
      </c>
      <c r="D942" s="61">
        <v>0</v>
      </c>
      <c r="E942" s="9">
        <v>0</v>
      </c>
      <c r="F942" s="34">
        <v>0</v>
      </c>
      <c r="G942" s="34">
        <v>0</v>
      </c>
      <c r="H942" s="35">
        <f>SUM(D942:G942)</f>
        <v>0</v>
      </c>
    </row>
    <row r="943" spans="1:8" x14ac:dyDescent="0.2">
      <c r="A943" s="43">
        <v>5449</v>
      </c>
      <c r="B943" s="102" t="s">
        <v>537</v>
      </c>
      <c r="C943" s="195"/>
      <c r="D943" s="70">
        <f t="shared" ref="D943:H943" si="113">SUM(D941:D942)</f>
        <v>378099</v>
      </c>
      <c r="E943" s="38">
        <f t="shared" si="113"/>
        <v>127797</v>
      </c>
      <c r="F943" s="38">
        <f t="shared" si="113"/>
        <v>3781</v>
      </c>
      <c r="G943" s="38">
        <f t="shared" si="113"/>
        <v>28090</v>
      </c>
      <c r="H943" s="39">
        <f t="shared" si="113"/>
        <v>537767</v>
      </c>
    </row>
    <row r="944" spans="1:8" x14ac:dyDescent="0.2">
      <c r="A944" s="26">
        <v>5443</v>
      </c>
      <c r="B944" s="101" t="s">
        <v>538</v>
      </c>
      <c r="C944" s="192">
        <v>3113</v>
      </c>
      <c r="D944" s="61">
        <v>595883</v>
      </c>
      <c r="E944" s="9">
        <v>201408</v>
      </c>
      <c r="F944" s="34">
        <v>5959</v>
      </c>
      <c r="G944" s="34">
        <v>85492</v>
      </c>
      <c r="H944" s="35">
        <f>SUM(D944:G944)</f>
        <v>888742</v>
      </c>
    </row>
    <row r="945" spans="1:8" x14ac:dyDescent="0.2">
      <c r="A945" s="26">
        <v>5443</v>
      </c>
      <c r="B945" s="101" t="s">
        <v>538</v>
      </c>
      <c r="C945" s="192">
        <v>3141</v>
      </c>
      <c r="D945" s="61">
        <v>0</v>
      </c>
      <c r="E945" s="9">
        <v>0</v>
      </c>
      <c r="F945" s="34">
        <v>0</v>
      </c>
      <c r="G945" s="34">
        <v>0</v>
      </c>
      <c r="H945" s="35">
        <f>SUM(D945:G945)</f>
        <v>0</v>
      </c>
    </row>
    <row r="946" spans="1:8" x14ac:dyDescent="0.2">
      <c r="A946" s="26">
        <v>5443</v>
      </c>
      <c r="B946" s="101" t="s">
        <v>538</v>
      </c>
      <c r="C946" s="192">
        <v>3143</v>
      </c>
      <c r="D946" s="61">
        <v>0</v>
      </c>
      <c r="E946" s="9">
        <v>0</v>
      </c>
      <c r="F946" s="34">
        <v>0</v>
      </c>
      <c r="G946" s="34">
        <v>0</v>
      </c>
      <c r="H946" s="35">
        <f>SUM(D946:G946)</f>
        <v>0</v>
      </c>
    </row>
    <row r="947" spans="1:8" x14ac:dyDescent="0.2">
      <c r="A947" s="43">
        <v>5443</v>
      </c>
      <c r="B947" s="102" t="s">
        <v>539</v>
      </c>
      <c r="C947" s="195"/>
      <c r="D947" s="70">
        <f t="shared" ref="D947:H947" si="114">SUM(D944:D946)</f>
        <v>595883</v>
      </c>
      <c r="E947" s="38">
        <f t="shared" si="114"/>
        <v>201408</v>
      </c>
      <c r="F947" s="38">
        <f t="shared" si="114"/>
        <v>5959</v>
      </c>
      <c r="G947" s="38">
        <f t="shared" si="114"/>
        <v>85492</v>
      </c>
      <c r="H947" s="39">
        <f t="shared" si="114"/>
        <v>888742</v>
      </c>
    </row>
    <row r="948" spans="1:8" x14ac:dyDescent="0.2">
      <c r="A948" s="26">
        <v>5445</v>
      </c>
      <c r="B948" s="101" t="s">
        <v>540</v>
      </c>
      <c r="C948" s="192">
        <v>3113</v>
      </c>
      <c r="D948" s="61">
        <v>737820</v>
      </c>
      <c r="E948" s="9">
        <v>249383</v>
      </c>
      <c r="F948" s="34">
        <v>7378</v>
      </c>
      <c r="G948" s="34">
        <v>122794</v>
      </c>
      <c r="H948" s="35">
        <f>SUM(D948:G948)</f>
        <v>1117375</v>
      </c>
    </row>
    <row r="949" spans="1:8" x14ac:dyDescent="0.2">
      <c r="A949" s="26">
        <v>5445</v>
      </c>
      <c r="B949" s="101" t="s">
        <v>540</v>
      </c>
      <c r="C949" s="192">
        <v>3141</v>
      </c>
      <c r="D949" s="61">
        <v>0</v>
      </c>
      <c r="E949" s="9">
        <v>0</v>
      </c>
      <c r="F949" s="34">
        <v>0</v>
      </c>
      <c r="G949" s="34">
        <v>0</v>
      </c>
      <c r="H949" s="35">
        <f>SUM(D949:G949)</f>
        <v>0</v>
      </c>
    </row>
    <row r="950" spans="1:8" x14ac:dyDescent="0.2">
      <c r="A950" s="26">
        <v>5445</v>
      </c>
      <c r="B950" s="101" t="s">
        <v>540</v>
      </c>
      <c r="C950" s="192">
        <v>3143</v>
      </c>
      <c r="D950" s="61">
        <v>0</v>
      </c>
      <c r="E950" s="9">
        <v>0</v>
      </c>
      <c r="F950" s="34">
        <v>0</v>
      </c>
      <c r="G950" s="34">
        <v>0</v>
      </c>
      <c r="H950" s="35">
        <f>SUM(D950:G950)</f>
        <v>0</v>
      </c>
    </row>
    <row r="951" spans="1:8" x14ac:dyDescent="0.2">
      <c r="A951" s="43">
        <v>5445</v>
      </c>
      <c r="B951" s="102" t="s">
        <v>541</v>
      </c>
      <c r="C951" s="195"/>
      <c r="D951" s="70">
        <f t="shared" ref="D951:H951" si="115">SUM(D948:D950)</f>
        <v>737820</v>
      </c>
      <c r="E951" s="38">
        <f t="shared" si="115"/>
        <v>249383</v>
      </c>
      <c r="F951" s="38">
        <f t="shared" si="115"/>
        <v>7378</v>
      </c>
      <c r="G951" s="38">
        <f t="shared" si="115"/>
        <v>122794</v>
      </c>
      <c r="H951" s="39">
        <f t="shared" si="115"/>
        <v>1117375</v>
      </c>
    </row>
    <row r="952" spans="1:8" x14ac:dyDescent="0.2">
      <c r="A952" s="26">
        <v>5446</v>
      </c>
      <c r="B952" s="101" t="s">
        <v>542</v>
      </c>
      <c r="C952" s="192">
        <v>3231</v>
      </c>
      <c r="D952" s="61">
        <v>304310</v>
      </c>
      <c r="E952" s="9">
        <v>102857</v>
      </c>
      <c r="F952" s="34">
        <v>3043</v>
      </c>
      <c r="G952" s="34">
        <v>13046</v>
      </c>
      <c r="H952" s="35">
        <f>SUM(D952:G952)</f>
        <v>423256</v>
      </c>
    </row>
    <row r="953" spans="1:8" x14ac:dyDescent="0.2">
      <c r="A953" s="43">
        <v>5446</v>
      </c>
      <c r="B953" s="102" t="s">
        <v>543</v>
      </c>
      <c r="C953" s="195"/>
      <c r="D953" s="70">
        <f t="shared" ref="D953:H953" si="116">SUM(D952)</f>
        <v>304310</v>
      </c>
      <c r="E953" s="38">
        <f t="shared" si="116"/>
        <v>102857</v>
      </c>
      <c r="F953" s="38">
        <f t="shared" si="116"/>
        <v>3043</v>
      </c>
      <c r="G953" s="38">
        <f t="shared" si="116"/>
        <v>13046</v>
      </c>
      <c r="H953" s="39">
        <f t="shared" si="116"/>
        <v>423256</v>
      </c>
    </row>
    <row r="954" spans="1:8" x14ac:dyDescent="0.2">
      <c r="A954" s="26">
        <v>5403</v>
      </c>
      <c r="B954" s="101" t="s">
        <v>544</v>
      </c>
      <c r="C954" s="192">
        <v>3111</v>
      </c>
      <c r="D954" s="61">
        <v>56610</v>
      </c>
      <c r="E954" s="9">
        <v>19134</v>
      </c>
      <c r="F954" s="34">
        <v>566</v>
      </c>
      <c r="G954" s="34">
        <v>3857</v>
      </c>
      <c r="H954" s="35">
        <f>SUM(D954:G954)</f>
        <v>80167</v>
      </c>
    </row>
    <row r="955" spans="1:8" x14ac:dyDescent="0.2">
      <c r="A955" s="26">
        <v>5403</v>
      </c>
      <c r="B955" s="101" t="s">
        <v>544</v>
      </c>
      <c r="C955" s="192">
        <v>3117</v>
      </c>
      <c r="D955" s="61">
        <v>141073</v>
      </c>
      <c r="E955" s="9">
        <v>47683</v>
      </c>
      <c r="F955" s="34">
        <v>1411</v>
      </c>
      <c r="G955" s="34">
        <v>11610</v>
      </c>
      <c r="H955" s="35">
        <f>SUM(D955:G955)</f>
        <v>201777</v>
      </c>
    </row>
    <row r="956" spans="1:8" x14ac:dyDescent="0.2">
      <c r="A956" s="26">
        <v>5403</v>
      </c>
      <c r="B956" s="101" t="s">
        <v>544</v>
      </c>
      <c r="C956" s="192">
        <v>3141</v>
      </c>
      <c r="D956" s="61">
        <v>0</v>
      </c>
      <c r="E956" s="9">
        <v>0</v>
      </c>
      <c r="F956" s="34">
        <v>0</v>
      </c>
      <c r="G956" s="34">
        <v>0</v>
      </c>
      <c r="H956" s="35">
        <f>SUM(D956:G956)</f>
        <v>0</v>
      </c>
    </row>
    <row r="957" spans="1:8" x14ac:dyDescent="0.2">
      <c r="A957" s="26">
        <v>5403</v>
      </c>
      <c r="B957" s="101" t="s">
        <v>544</v>
      </c>
      <c r="C957" s="192">
        <v>3143</v>
      </c>
      <c r="D957" s="61">
        <v>0</v>
      </c>
      <c r="E957" s="9">
        <v>0</v>
      </c>
      <c r="F957" s="34">
        <v>0</v>
      </c>
      <c r="G957" s="34">
        <v>0</v>
      </c>
      <c r="H957" s="35">
        <f>SUM(D957:G957)</f>
        <v>0</v>
      </c>
    </row>
    <row r="958" spans="1:8" x14ac:dyDescent="0.2">
      <c r="A958" s="43">
        <v>5403</v>
      </c>
      <c r="B958" s="102" t="s">
        <v>545</v>
      </c>
      <c r="C958" s="195"/>
      <c r="D958" s="70">
        <f t="shared" ref="D958:H958" si="117">SUM(D954:D957)</f>
        <v>197683</v>
      </c>
      <c r="E958" s="38">
        <f t="shared" si="117"/>
        <v>66817</v>
      </c>
      <c r="F958" s="38">
        <f t="shared" si="117"/>
        <v>1977</v>
      </c>
      <c r="G958" s="38">
        <f t="shared" si="117"/>
        <v>15467</v>
      </c>
      <c r="H958" s="39">
        <f t="shared" si="117"/>
        <v>281944</v>
      </c>
    </row>
    <row r="959" spans="1:8" x14ac:dyDescent="0.2">
      <c r="A959" s="26">
        <v>5404</v>
      </c>
      <c r="B959" s="101" t="s">
        <v>546</v>
      </c>
      <c r="C959" s="192">
        <v>3111</v>
      </c>
      <c r="D959" s="61">
        <v>31450</v>
      </c>
      <c r="E959" s="9">
        <v>10630</v>
      </c>
      <c r="F959" s="34">
        <v>315</v>
      </c>
      <c r="G959" s="34">
        <v>2926</v>
      </c>
      <c r="H959" s="35">
        <f>SUM(D959:G959)</f>
        <v>45321</v>
      </c>
    </row>
    <row r="960" spans="1:8" x14ac:dyDescent="0.2">
      <c r="A960" s="26">
        <v>5404</v>
      </c>
      <c r="B960" s="101" t="s">
        <v>546</v>
      </c>
      <c r="C960" s="192">
        <v>3117</v>
      </c>
      <c r="D960" s="61">
        <v>152003</v>
      </c>
      <c r="E960" s="9">
        <v>51377</v>
      </c>
      <c r="F960" s="34">
        <v>1520</v>
      </c>
      <c r="G960" s="34">
        <v>8256</v>
      </c>
      <c r="H960" s="35">
        <f>SUM(D960:G960)</f>
        <v>213156</v>
      </c>
    </row>
    <row r="961" spans="1:8" x14ac:dyDescent="0.2">
      <c r="A961" s="26">
        <v>5404</v>
      </c>
      <c r="B961" s="101" t="s">
        <v>546</v>
      </c>
      <c r="C961" s="192">
        <v>3141</v>
      </c>
      <c r="D961" s="61">
        <v>0</v>
      </c>
      <c r="E961" s="9">
        <v>0</v>
      </c>
      <c r="F961" s="34">
        <v>0</v>
      </c>
      <c r="G961" s="34">
        <v>0</v>
      </c>
      <c r="H961" s="35">
        <f>SUM(D961:G961)</f>
        <v>0</v>
      </c>
    </row>
    <row r="962" spans="1:8" x14ac:dyDescent="0.2">
      <c r="A962" s="26">
        <v>5404</v>
      </c>
      <c r="B962" s="103" t="s">
        <v>546</v>
      </c>
      <c r="C962" s="192">
        <v>3143</v>
      </c>
      <c r="D962" s="61">
        <v>0</v>
      </c>
      <c r="E962" s="9">
        <v>0</v>
      </c>
      <c r="F962" s="34">
        <v>0</v>
      </c>
      <c r="G962" s="34">
        <v>0</v>
      </c>
      <c r="H962" s="35">
        <f>SUM(D962:G962)</f>
        <v>0</v>
      </c>
    </row>
    <row r="963" spans="1:8" x14ac:dyDescent="0.2">
      <c r="A963" s="43">
        <v>5404</v>
      </c>
      <c r="B963" s="102" t="s">
        <v>547</v>
      </c>
      <c r="C963" s="195"/>
      <c r="D963" s="70">
        <f t="shared" ref="D963:H963" si="118">SUM(D959:D962)</f>
        <v>183453</v>
      </c>
      <c r="E963" s="38">
        <f t="shared" si="118"/>
        <v>62007</v>
      </c>
      <c r="F963" s="38">
        <f t="shared" si="118"/>
        <v>1835</v>
      </c>
      <c r="G963" s="38">
        <f t="shared" si="118"/>
        <v>11182</v>
      </c>
      <c r="H963" s="39">
        <f t="shared" si="118"/>
        <v>258477</v>
      </c>
    </row>
    <row r="964" spans="1:8" x14ac:dyDescent="0.2">
      <c r="A964" s="26">
        <v>5407</v>
      </c>
      <c r="B964" s="101" t="s">
        <v>548</v>
      </c>
      <c r="C964" s="192">
        <v>3111</v>
      </c>
      <c r="D964" s="61">
        <v>56610</v>
      </c>
      <c r="E964" s="9">
        <v>19134</v>
      </c>
      <c r="F964" s="34">
        <v>566</v>
      </c>
      <c r="G964" s="34">
        <v>3857</v>
      </c>
      <c r="H964" s="35">
        <f>SUM(D964:G964)</f>
        <v>80167</v>
      </c>
    </row>
    <row r="965" spans="1:8" x14ac:dyDescent="0.2">
      <c r="A965" s="26">
        <v>5407</v>
      </c>
      <c r="B965" s="101" t="s">
        <v>548</v>
      </c>
      <c r="C965" s="192">
        <v>3113</v>
      </c>
      <c r="D965" s="61">
        <v>274190</v>
      </c>
      <c r="E965" s="9">
        <v>92676</v>
      </c>
      <c r="F965" s="34">
        <v>2742</v>
      </c>
      <c r="G965" s="34">
        <v>26136</v>
      </c>
      <c r="H965" s="35">
        <f>SUM(D965:G965)</f>
        <v>395744</v>
      </c>
    </row>
    <row r="966" spans="1:8" x14ac:dyDescent="0.2">
      <c r="A966" s="26">
        <v>5407</v>
      </c>
      <c r="B966" s="101" t="s">
        <v>548</v>
      </c>
      <c r="C966" s="192">
        <v>3141</v>
      </c>
      <c r="D966" s="61">
        <v>0</v>
      </c>
      <c r="E966" s="9">
        <v>0</v>
      </c>
      <c r="F966" s="34">
        <v>0</v>
      </c>
      <c r="G966" s="34">
        <v>0</v>
      </c>
      <c r="H966" s="35">
        <f>SUM(D966:G966)</f>
        <v>0</v>
      </c>
    </row>
    <row r="967" spans="1:8" x14ac:dyDescent="0.2">
      <c r="A967" s="26">
        <v>5407</v>
      </c>
      <c r="B967" s="101" t="s">
        <v>548</v>
      </c>
      <c r="C967" s="192">
        <v>3143</v>
      </c>
      <c r="D967" s="61">
        <v>0</v>
      </c>
      <c r="E967" s="9">
        <v>0</v>
      </c>
      <c r="F967" s="34">
        <v>0</v>
      </c>
      <c r="G967" s="34">
        <v>0</v>
      </c>
      <c r="H967" s="35">
        <f>SUM(D967:G967)</f>
        <v>0</v>
      </c>
    </row>
    <row r="968" spans="1:8" x14ac:dyDescent="0.2">
      <c r="A968" s="43">
        <v>5407</v>
      </c>
      <c r="B968" s="102" t="s">
        <v>549</v>
      </c>
      <c r="C968" s="195"/>
      <c r="D968" s="70">
        <f t="shared" ref="D968:H968" si="119">SUM(D964:D967)</f>
        <v>330800</v>
      </c>
      <c r="E968" s="38">
        <f t="shared" si="119"/>
        <v>111810</v>
      </c>
      <c r="F968" s="38">
        <f t="shared" si="119"/>
        <v>3308</v>
      </c>
      <c r="G968" s="38">
        <f t="shared" si="119"/>
        <v>29993</v>
      </c>
      <c r="H968" s="39">
        <f t="shared" si="119"/>
        <v>475911</v>
      </c>
    </row>
    <row r="969" spans="1:8" x14ac:dyDescent="0.2">
      <c r="A969" s="26">
        <v>5411</v>
      </c>
      <c r="B969" s="101" t="s">
        <v>550</v>
      </c>
      <c r="C969" s="192">
        <v>3111</v>
      </c>
      <c r="D969" s="61">
        <v>56610</v>
      </c>
      <c r="E969" s="9">
        <v>19134</v>
      </c>
      <c r="F969" s="34">
        <v>566</v>
      </c>
      <c r="G969" s="34">
        <v>4256</v>
      </c>
      <c r="H969" s="35">
        <f>SUM(D969:G969)</f>
        <v>80566</v>
      </c>
    </row>
    <row r="970" spans="1:8" x14ac:dyDescent="0.2">
      <c r="A970" s="26">
        <v>5411</v>
      </c>
      <c r="B970" s="101" t="s">
        <v>550</v>
      </c>
      <c r="C970" s="192">
        <v>3117</v>
      </c>
      <c r="D970" s="61">
        <v>141073</v>
      </c>
      <c r="E970" s="9">
        <v>47683</v>
      </c>
      <c r="F970" s="34">
        <v>1411</v>
      </c>
      <c r="G970" s="34">
        <v>9756</v>
      </c>
      <c r="H970" s="35">
        <f>SUM(D970:G970)</f>
        <v>199923</v>
      </c>
    </row>
    <row r="971" spans="1:8" x14ac:dyDescent="0.2">
      <c r="A971" s="26">
        <v>5411</v>
      </c>
      <c r="B971" s="101" t="s">
        <v>550</v>
      </c>
      <c r="C971" s="192">
        <v>3141</v>
      </c>
      <c r="D971" s="61">
        <v>0</v>
      </c>
      <c r="E971" s="9">
        <v>0</v>
      </c>
      <c r="F971" s="34">
        <v>0</v>
      </c>
      <c r="G971" s="34">
        <v>0</v>
      </c>
      <c r="H971" s="35">
        <f>SUM(D971:G971)</f>
        <v>0</v>
      </c>
    </row>
    <row r="972" spans="1:8" x14ac:dyDescent="0.2">
      <c r="A972" s="26">
        <v>5411</v>
      </c>
      <c r="B972" s="101" t="s">
        <v>550</v>
      </c>
      <c r="C972" s="192">
        <v>3143</v>
      </c>
      <c r="D972" s="61">
        <v>0</v>
      </c>
      <c r="E972" s="9">
        <v>0</v>
      </c>
      <c r="F972" s="34">
        <v>0</v>
      </c>
      <c r="G972" s="34">
        <v>0</v>
      </c>
      <c r="H972" s="35">
        <f>SUM(D972:G972)</f>
        <v>0</v>
      </c>
    </row>
    <row r="973" spans="1:8" x14ac:dyDescent="0.2">
      <c r="A973" s="43">
        <v>5411</v>
      </c>
      <c r="B973" s="102" t="s">
        <v>551</v>
      </c>
      <c r="C973" s="195"/>
      <c r="D973" s="70">
        <f t="shared" ref="D973:H973" si="120">SUM(D969:D972)</f>
        <v>197683</v>
      </c>
      <c r="E973" s="38">
        <f t="shared" si="120"/>
        <v>66817</v>
      </c>
      <c r="F973" s="38">
        <f t="shared" si="120"/>
        <v>1977</v>
      </c>
      <c r="G973" s="38">
        <f t="shared" si="120"/>
        <v>14012</v>
      </c>
      <c r="H973" s="39">
        <f t="shared" si="120"/>
        <v>280489</v>
      </c>
    </row>
    <row r="974" spans="1:8" x14ac:dyDescent="0.2">
      <c r="A974" s="26">
        <v>5412</v>
      </c>
      <c r="B974" s="101" t="s">
        <v>552</v>
      </c>
      <c r="C974" s="192">
        <v>3111</v>
      </c>
      <c r="D974" s="61">
        <v>28305</v>
      </c>
      <c r="E974" s="9">
        <v>9567</v>
      </c>
      <c r="F974" s="34">
        <v>283</v>
      </c>
      <c r="G974" s="34">
        <v>2660</v>
      </c>
      <c r="H974" s="35">
        <f>SUM(D974:G974)</f>
        <v>40815</v>
      </c>
    </row>
    <row r="975" spans="1:8" x14ac:dyDescent="0.2">
      <c r="A975" s="26">
        <v>5412</v>
      </c>
      <c r="B975" s="101" t="s">
        <v>552</v>
      </c>
      <c r="C975" s="192">
        <v>3117</v>
      </c>
      <c r="D975" s="61">
        <v>96356</v>
      </c>
      <c r="E975" s="9">
        <v>32568</v>
      </c>
      <c r="F975" s="34">
        <v>964</v>
      </c>
      <c r="G975" s="34">
        <v>5676</v>
      </c>
      <c r="H975" s="35">
        <f>SUM(D975:G975)</f>
        <v>135564</v>
      </c>
    </row>
    <row r="976" spans="1:8" x14ac:dyDescent="0.2">
      <c r="A976" s="26">
        <v>5412</v>
      </c>
      <c r="B976" s="101" t="s">
        <v>552</v>
      </c>
      <c r="C976" s="192">
        <v>3141</v>
      </c>
      <c r="D976" s="61">
        <v>0</v>
      </c>
      <c r="E976" s="9">
        <v>0</v>
      </c>
      <c r="F976" s="34">
        <v>0</v>
      </c>
      <c r="G976" s="34">
        <v>0</v>
      </c>
      <c r="H976" s="35">
        <f>SUM(D976:G976)</f>
        <v>0</v>
      </c>
    </row>
    <row r="977" spans="1:8" x14ac:dyDescent="0.2">
      <c r="A977" s="26">
        <v>5412</v>
      </c>
      <c r="B977" s="101" t="s">
        <v>552</v>
      </c>
      <c r="C977" s="192">
        <v>3143</v>
      </c>
      <c r="D977" s="61">
        <v>0</v>
      </c>
      <c r="E977" s="9">
        <v>0</v>
      </c>
      <c r="F977" s="34">
        <v>0</v>
      </c>
      <c r="G977" s="34">
        <v>0</v>
      </c>
      <c r="H977" s="35">
        <f>SUM(D977:G977)</f>
        <v>0</v>
      </c>
    </row>
    <row r="978" spans="1:8" x14ac:dyDescent="0.2">
      <c r="A978" s="43">
        <v>5412</v>
      </c>
      <c r="B978" s="102" t="s">
        <v>553</v>
      </c>
      <c r="C978" s="195"/>
      <c r="D978" s="70">
        <f t="shared" ref="D978:H978" si="121">SUM(D974:D977)</f>
        <v>124661</v>
      </c>
      <c r="E978" s="38">
        <f t="shared" si="121"/>
        <v>42135</v>
      </c>
      <c r="F978" s="38">
        <f t="shared" si="121"/>
        <v>1247</v>
      </c>
      <c r="G978" s="38">
        <f t="shared" si="121"/>
        <v>8336</v>
      </c>
      <c r="H978" s="39">
        <f t="shared" si="121"/>
        <v>176379</v>
      </c>
    </row>
    <row r="979" spans="1:8" x14ac:dyDescent="0.2">
      <c r="A979" s="26">
        <v>5418</v>
      </c>
      <c r="B979" s="101" t="s">
        <v>554</v>
      </c>
      <c r="C979" s="192">
        <v>3111</v>
      </c>
      <c r="D979" s="61">
        <v>157187</v>
      </c>
      <c r="E979" s="9">
        <v>53129</v>
      </c>
      <c r="F979" s="34">
        <v>1572</v>
      </c>
      <c r="G979" s="34">
        <v>7448</v>
      </c>
      <c r="H979" s="35">
        <f>SUM(D979:G979)</f>
        <v>219336</v>
      </c>
    </row>
    <row r="980" spans="1:8" x14ac:dyDescent="0.2">
      <c r="A980" s="26">
        <v>5418</v>
      </c>
      <c r="B980" s="101" t="s">
        <v>554</v>
      </c>
      <c r="C980" s="192">
        <v>3141</v>
      </c>
      <c r="D980" s="61">
        <v>0</v>
      </c>
      <c r="E980" s="9">
        <v>0</v>
      </c>
      <c r="F980" s="34">
        <v>0</v>
      </c>
      <c r="G980" s="34">
        <v>0</v>
      </c>
      <c r="H980" s="35">
        <f>SUM(D980:G980)</f>
        <v>0</v>
      </c>
    </row>
    <row r="981" spans="1:8" x14ac:dyDescent="0.2">
      <c r="A981" s="43">
        <v>5418</v>
      </c>
      <c r="B981" s="102" t="s">
        <v>555</v>
      </c>
      <c r="C981" s="195"/>
      <c r="D981" s="70">
        <f t="shared" ref="D981:H981" si="122">SUM(D979:D980)</f>
        <v>157187</v>
      </c>
      <c r="E981" s="38">
        <f t="shared" si="122"/>
        <v>53129</v>
      </c>
      <c r="F981" s="38">
        <f t="shared" si="122"/>
        <v>1572</v>
      </c>
      <c r="G981" s="38">
        <f t="shared" si="122"/>
        <v>7448</v>
      </c>
      <c r="H981" s="39">
        <f t="shared" si="122"/>
        <v>219336</v>
      </c>
    </row>
    <row r="982" spans="1:8" x14ac:dyDescent="0.2">
      <c r="A982" s="26">
        <v>5417</v>
      </c>
      <c r="B982" s="101" t="s">
        <v>556</v>
      </c>
      <c r="C982" s="192">
        <v>3117</v>
      </c>
      <c r="D982" s="61">
        <v>203112</v>
      </c>
      <c r="E982" s="9">
        <v>68652</v>
      </c>
      <c r="F982" s="34">
        <v>2031</v>
      </c>
      <c r="G982" s="34">
        <v>20124</v>
      </c>
      <c r="H982" s="35">
        <f>SUM(D982:G982)</f>
        <v>293919</v>
      </c>
    </row>
    <row r="983" spans="1:8" x14ac:dyDescent="0.2">
      <c r="A983" s="26">
        <v>5417</v>
      </c>
      <c r="B983" s="101" t="s">
        <v>556</v>
      </c>
      <c r="C983" s="192">
        <v>3141</v>
      </c>
      <c r="D983" s="61">
        <v>0</v>
      </c>
      <c r="E983" s="9">
        <v>0</v>
      </c>
      <c r="F983" s="34">
        <v>0</v>
      </c>
      <c r="G983" s="34">
        <v>0</v>
      </c>
      <c r="H983" s="35">
        <f>SUM(D983:G983)</f>
        <v>0</v>
      </c>
    </row>
    <row r="984" spans="1:8" x14ac:dyDescent="0.2">
      <c r="A984" s="26">
        <v>5417</v>
      </c>
      <c r="B984" s="101" t="s">
        <v>556</v>
      </c>
      <c r="C984" s="192">
        <v>3143</v>
      </c>
      <c r="D984" s="61">
        <v>0</v>
      </c>
      <c r="E984" s="9">
        <v>0</v>
      </c>
      <c r="F984" s="34">
        <v>0</v>
      </c>
      <c r="G984" s="34">
        <v>0</v>
      </c>
      <c r="H984" s="35">
        <f>SUM(D984:G984)</f>
        <v>0</v>
      </c>
    </row>
    <row r="985" spans="1:8" x14ac:dyDescent="0.2">
      <c r="A985" s="43">
        <v>5417</v>
      </c>
      <c r="B985" s="102" t="s">
        <v>557</v>
      </c>
      <c r="C985" s="195"/>
      <c r="D985" s="70">
        <f t="shared" ref="D985:H985" si="123">SUM(D982:D984)</f>
        <v>203112</v>
      </c>
      <c r="E985" s="38">
        <f t="shared" si="123"/>
        <v>68652</v>
      </c>
      <c r="F985" s="38">
        <f t="shared" si="123"/>
        <v>2031</v>
      </c>
      <c r="G985" s="38">
        <f t="shared" si="123"/>
        <v>20124</v>
      </c>
      <c r="H985" s="39">
        <f t="shared" si="123"/>
        <v>293919</v>
      </c>
    </row>
    <row r="986" spans="1:8" x14ac:dyDescent="0.2">
      <c r="A986" s="26">
        <v>5420</v>
      </c>
      <c r="B986" s="101" t="s">
        <v>558</v>
      </c>
      <c r="C986" s="192">
        <v>3111</v>
      </c>
      <c r="D986" s="61">
        <v>104791</v>
      </c>
      <c r="E986" s="9">
        <v>35419</v>
      </c>
      <c r="F986" s="34">
        <v>1048</v>
      </c>
      <c r="G986" s="34">
        <v>5187</v>
      </c>
      <c r="H986" s="35">
        <f>SUM(D986:G986)</f>
        <v>146445</v>
      </c>
    </row>
    <row r="987" spans="1:8" x14ac:dyDescent="0.2">
      <c r="A987" s="26">
        <v>5420</v>
      </c>
      <c r="B987" s="101" t="s">
        <v>558</v>
      </c>
      <c r="C987" s="192">
        <v>3141</v>
      </c>
      <c r="D987" s="61">
        <v>0</v>
      </c>
      <c r="E987" s="9">
        <v>0</v>
      </c>
      <c r="F987" s="34">
        <v>0</v>
      </c>
      <c r="G987" s="34">
        <v>0</v>
      </c>
      <c r="H987" s="35">
        <f>SUM(D987:G987)</f>
        <v>0</v>
      </c>
    </row>
    <row r="988" spans="1:8" x14ac:dyDescent="0.2">
      <c r="A988" s="43">
        <v>5420</v>
      </c>
      <c r="B988" s="102" t="s">
        <v>559</v>
      </c>
      <c r="C988" s="195"/>
      <c r="D988" s="70">
        <f t="shared" ref="D988:H988" si="124">SUM(D986:D987)</f>
        <v>104791</v>
      </c>
      <c r="E988" s="38">
        <f t="shared" si="124"/>
        <v>35419</v>
      </c>
      <c r="F988" s="38">
        <f t="shared" si="124"/>
        <v>1048</v>
      </c>
      <c r="G988" s="38">
        <f t="shared" si="124"/>
        <v>5187</v>
      </c>
      <c r="H988" s="39">
        <f t="shared" si="124"/>
        <v>146445</v>
      </c>
    </row>
    <row r="989" spans="1:8" x14ac:dyDescent="0.2">
      <c r="A989" s="26">
        <v>5419</v>
      </c>
      <c r="B989" s="101" t="s">
        <v>560</v>
      </c>
      <c r="C989" s="192">
        <v>3113</v>
      </c>
      <c r="D989" s="61">
        <v>385503</v>
      </c>
      <c r="E989" s="9">
        <v>130300</v>
      </c>
      <c r="F989" s="34">
        <v>3855</v>
      </c>
      <c r="G989" s="34">
        <v>49858</v>
      </c>
      <c r="H989" s="35">
        <f>SUM(D989:G989)</f>
        <v>569516</v>
      </c>
    </row>
    <row r="990" spans="1:8" x14ac:dyDescent="0.2">
      <c r="A990" s="26">
        <v>5419</v>
      </c>
      <c r="B990" s="101" t="s">
        <v>560</v>
      </c>
      <c r="C990" s="192">
        <v>3141</v>
      </c>
      <c r="D990" s="61">
        <v>0</v>
      </c>
      <c r="E990" s="9">
        <v>0</v>
      </c>
      <c r="F990" s="34">
        <v>0</v>
      </c>
      <c r="G990" s="34">
        <v>0</v>
      </c>
      <c r="H990" s="35">
        <f>SUM(D990:G990)</f>
        <v>0</v>
      </c>
    </row>
    <row r="991" spans="1:8" x14ac:dyDescent="0.2">
      <c r="A991" s="26">
        <v>5419</v>
      </c>
      <c r="B991" s="101" t="s">
        <v>560</v>
      </c>
      <c r="C991" s="192">
        <v>3143</v>
      </c>
      <c r="D991" s="61">
        <v>0</v>
      </c>
      <c r="E991" s="9">
        <v>0</v>
      </c>
      <c r="F991" s="34">
        <v>0</v>
      </c>
      <c r="G991" s="34">
        <v>0</v>
      </c>
      <c r="H991" s="35">
        <f>SUM(D991:G991)</f>
        <v>0</v>
      </c>
    </row>
    <row r="992" spans="1:8" x14ac:dyDescent="0.2">
      <c r="A992" s="43">
        <v>5419</v>
      </c>
      <c r="B992" s="102" t="s">
        <v>561</v>
      </c>
      <c r="C992" s="195"/>
      <c r="D992" s="70">
        <f t="shared" ref="D992:H992" si="125">SUM(D989:D991)</f>
        <v>385503</v>
      </c>
      <c r="E992" s="38">
        <f t="shared" si="125"/>
        <v>130300</v>
      </c>
      <c r="F992" s="38">
        <f t="shared" si="125"/>
        <v>3855</v>
      </c>
      <c r="G992" s="38">
        <f t="shared" si="125"/>
        <v>49858</v>
      </c>
      <c r="H992" s="39">
        <f t="shared" si="125"/>
        <v>569516</v>
      </c>
    </row>
    <row r="993" spans="1:8" x14ac:dyDescent="0.2">
      <c r="A993" s="26">
        <v>5425</v>
      </c>
      <c r="B993" s="101" t="s">
        <v>562</v>
      </c>
      <c r="C993" s="192">
        <v>3233</v>
      </c>
      <c r="D993" s="61">
        <v>0</v>
      </c>
      <c r="E993" s="9">
        <v>0</v>
      </c>
      <c r="F993" s="34">
        <v>0</v>
      </c>
      <c r="G993" s="34">
        <v>0</v>
      </c>
      <c r="H993" s="35">
        <f>SUM(D993:G993)</f>
        <v>0</v>
      </c>
    </row>
    <row r="994" spans="1:8" x14ac:dyDescent="0.2">
      <c r="A994" s="43">
        <v>5425</v>
      </c>
      <c r="B994" s="102" t="s">
        <v>563</v>
      </c>
      <c r="C994" s="195"/>
      <c r="D994" s="70">
        <f t="shared" ref="D994:H994" si="126">SUM(D993)</f>
        <v>0</v>
      </c>
      <c r="E994" s="38">
        <f t="shared" si="126"/>
        <v>0</v>
      </c>
      <c r="F994" s="38">
        <f t="shared" si="126"/>
        <v>0</v>
      </c>
      <c r="G994" s="38">
        <f t="shared" si="126"/>
        <v>0</v>
      </c>
      <c r="H994" s="39">
        <f t="shared" si="126"/>
        <v>0</v>
      </c>
    </row>
    <row r="995" spans="1:8" x14ac:dyDescent="0.2">
      <c r="A995" s="26">
        <v>5426</v>
      </c>
      <c r="B995" s="101" t="s">
        <v>564</v>
      </c>
      <c r="C995" s="192">
        <v>3111</v>
      </c>
      <c r="D995" s="61">
        <v>222163</v>
      </c>
      <c r="E995" s="9">
        <v>75091</v>
      </c>
      <c r="F995" s="34">
        <v>2222</v>
      </c>
      <c r="G995" s="34">
        <v>13071</v>
      </c>
      <c r="H995" s="35">
        <f>SUM(D995:G995)</f>
        <v>312547</v>
      </c>
    </row>
    <row r="996" spans="1:8" x14ac:dyDescent="0.2">
      <c r="A996" s="26">
        <v>5426</v>
      </c>
      <c r="B996" s="101" t="s">
        <v>564</v>
      </c>
      <c r="C996" s="192">
        <v>3141</v>
      </c>
      <c r="D996" s="61">
        <v>0</v>
      </c>
      <c r="E996" s="9">
        <v>0</v>
      </c>
      <c r="F996" s="34">
        <v>0</v>
      </c>
      <c r="G996" s="34">
        <v>0</v>
      </c>
      <c r="H996" s="35">
        <f>SUM(D996:G996)</f>
        <v>0</v>
      </c>
    </row>
    <row r="997" spans="1:8" x14ac:dyDescent="0.2">
      <c r="A997" s="43">
        <v>5426</v>
      </c>
      <c r="B997" s="102" t="s">
        <v>565</v>
      </c>
      <c r="C997" s="195"/>
      <c r="D997" s="70">
        <f t="shared" ref="D997:H997" si="127">SUM(D995:D996)</f>
        <v>222163</v>
      </c>
      <c r="E997" s="38">
        <f t="shared" si="127"/>
        <v>75091</v>
      </c>
      <c r="F997" s="38">
        <f t="shared" si="127"/>
        <v>2222</v>
      </c>
      <c r="G997" s="38">
        <f t="shared" si="127"/>
        <v>13071</v>
      </c>
      <c r="H997" s="39">
        <f t="shared" si="127"/>
        <v>312547</v>
      </c>
    </row>
    <row r="998" spans="1:8" x14ac:dyDescent="0.2">
      <c r="A998" s="26">
        <v>5423</v>
      </c>
      <c r="B998" s="101" t="s">
        <v>566</v>
      </c>
      <c r="C998" s="192">
        <v>3111</v>
      </c>
      <c r="D998" s="61">
        <v>359853</v>
      </c>
      <c r="E998" s="9">
        <v>121630</v>
      </c>
      <c r="F998" s="34">
        <v>3599</v>
      </c>
      <c r="G998" s="34">
        <v>19322</v>
      </c>
      <c r="H998" s="35">
        <f>SUM(D998:G998)</f>
        <v>504404</v>
      </c>
    </row>
    <row r="999" spans="1:8" x14ac:dyDescent="0.2">
      <c r="A999" s="26">
        <v>5423</v>
      </c>
      <c r="B999" s="101" t="s">
        <v>566</v>
      </c>
      <c r="C999" s="192">
        <v>3141</v>
      </c>
      <c r="D999" s="61">
        <v>0</v>
      </c>
      <c r="E999" s="9">
        <v>0</v>
      </c>
      <c r="F999" s="34">
        <v>0</v>
      </c>
      <c r="G999" s="34">
        <v>0</v>
      </c>
      <c r="H999" s="35">
        <f>SUM(D999:G999)</f>
        <v>0</v>
      </c>
    </row>
    <row r="1000" spans="1:8" x14ac:dyDescent="0.2">
      <c r="A1000" s="43">
        <v>5423</v>
      </c>
      <c r="B1000" s="102" t="s">
        <v>567</v>
      </c>
      <c r="C1000" s="195"/>
      <c r="D1000" s="70">
        <f t="shared" ref="D1000:H1000" si="128">SUM(D998:D999)</f>
        <v>359853</v>
      </c>
      <c r="E1000" s="38">
        <f t="shared" si="128"/>
        <v>121630</v>
      </c>
      <c r="F1000" s="38">
        <f t="shared" si="128"/>
        <v>3599</v>
      </c>
      <c r="G1000" s="38">
        <f t="shared" si="128"/>
        <v>19322</v>
      </c>
      <c r="H1000" s="39">
        <f t="shared" si="128"/>
        <v>504404</v>
      </c>
    </row>
    <row r="1001" spans="1:8" x14ac:dyDescent="0.2">
      <c r="A1001" s="26">
        <v>5422</v>
      </c>
      <c r="B1001" s="101" t="s">
        <v>568</v>
      </c>
      <c r="C1001" s="192">
        <v>3113</v>
      </c>
      <c r="D1001" s="61">
        <v>920464</v>
      </c>
      <c r="E1001" s="9">
        <v>311117</v>
      </c>
      <c r="F1001" s="34">
        <v>9205</v>
      </c>
      <c r="G1001" s="34">
        <v>186700</v>
      </c>
      <c r="H1001" s="35">
        <f>SUM(D1001:G1001)</f>
        <v>1427486</v>
      </c>
    </row>
    <row r="1002" spans="1:8" x14ac:dyDescent="0.2">
      <c r="A1002" s="26">
        <v>5422</v>
      </c>
      <c r="B1002" s="101" t="s">
        <v>568</v>
      </c>
      <c r="C1002" s="192">
        <v>3141</v>
      </c>
      <c r="D1002" s="61">
        <v>0</v>
      </c>
      <c r="E1002" s="9">
        <v>0</v>
      </c>
      <c r="F1002" s="34">
        <v>0</v>
      </c>
      <c r="G1002" s="34">
        <v>0</v>
      </c>
      <c r="H1002" s="35">
        <f>SUM(D1002:G1002)</f>
        <v>0</v>
      </c>
    </row>
    <row r="1003" spans="1:8" x14ac:dyDescent="0.2">
      <c r="A1003" s="26">
        <v>5422</v>
      </c>
      <c r="B1003" s="101" t="s">
        <v>568</v>
      </c>
      <c r="C1003" s="192">
        <v>3143</v>
      </c>
      <c r="D1003" s="61">
        <v>0</v>
      </c>
      <c r="E1003" s="9">
        <v>0</v>
      </c>
      <c r="F1003" s="34">
        <v>0</v>
      </c>
      <c r="G1003" s="34">
        <v>0</v>
      </c>
      <c r="H1003" s="35">
        <f>SUM(D1003:G1003)</f>
        <v>0</v>
      </c>
    </row>
    <row r="1004" spans="1:8" x14ac:dyDescent="0.2">
      <c r="A1004" s="43">
        <v>5422</v>
      </c>
      <c r="B1004" s="102" t="s">
        <v>569</v>
      </c>
      <c r="C1004" s="195"/>
      <c r="D1004" s="70">
        <f t="shared" ref="D1004:H1004" si="129">SUM(D1001:D1003)</f>
        <v>920464</v>
      </c>
      <c r="E1004" s="38">
        <f t="shared" si="129"/>
        <v>311117</v>
      </c>
      <c r="F1004" s="38">
        <f t="shared" si="129"/>
        <v>9205</v>
      </c>
      <c r="G1004" s="38">
        <f t="shared" si="129"/>
        <v>186700</v>
      </c>
      <c r="H1004" s="39">
        <f t="shared" si="129"/>
        <v>1427486</v>
      </c>
    </row>
    <row r="1005" spans="1:8" x14ac:dyDescent="0.2">
      <c r="A1005" s="26">
        <v>5424</v>
      </c>
      <c r="B1005" s="101" t="s">
        <v>570</v>
      </c>
      <c r="C1005" s="192">
        <v>3114</v>
      </c>
      <c r="D1005" s="61">
        <v>141808</v>
      </c>
      <c r="E1005" s="9">
        <v>47931</v>
      </c>
      <c r="F1005" s="34">
        <v>1418</v>
      </c>
      <c r="G1005" s="34">
        <v>11470</v>
      </c>
      <c r="H1005" s="35">
        <f>SUM(D1005:G1005)</f>
        <v>202627</v>
      </c>
    </row>
    <row r="1006" spans="1:8" x14ac:dyDescent="0.2">
      <c r="A1006" s="43">
        <v>5424</v>
      </c>
      <c r="B1006" s="102" t="s">
        <v>571</v>
      </c>
      <c r="C1006" s="195"/>
      <c r="D1006" s="70">
        <f t="shared" ref="D1006:H1006" si="130">SUM(D1005:D1005)</f>
        <v>141808</v>
      </c>
      <c r="E1006" s="38">
        <f t="shared" si="130"/>
        <v>47931</v>
      </c>
      <c r="F1006" s="38">
        <f t="shared" si="130"/>
        <v>1418</v>
      </c>
      <c r="G1006" s="38">
        <f t="shared" si="130"/>
        <v>11470</v>
      </c>
      <c r="H1006" s="39">
        <f t="shared" si="130"/>
        <v>202627</v>
      </c>
    </row>
    <row r="1007" spans="1:8" x14ac:dyDescent="0.2">
      <c r="A1007" s="26">
        <v>5427</v>
      </c>
      <c r="B1007" s="101" t="s">
        <v>572</v>
      </c>
      <c r="C1007" s="192">
        <v>3231</v>
      </c>
      <c r="D1007" s="61">
        <v>171100</v>
      </c>
      <c r="E1007" s="9">
        <v>57832</v>
      </c>
      <c r="F1007" s="34">
        <v>1711</v>
      </c>
      <c r="G1007" s="34">
        <v>7428</v>
      </c>
      <c r="H1007" s="35">
        <f>SUM(D1007:G1007)</f>
        <v>238071</v>
      </c>
    </row>
    <row r="1008" spans="1:8" x14ac:dyDescent="0.2">
      <c r="A1008" s="43">
        <v>5427</v>
      </c>
      <c r="B1008" s="102" t="s">
        <v>573</v>
      </c>
      <c r="C1008" s="195"/>
      <c r="D1008" s="70">
        <f t="shared" ref="D1008:H1008" si="131">SUM(D1007)</f>
        <v>171100</v>
      </c>
      <c r="E1008" s="38">
        <f t="shared" si="131"/>
        <v>57832</v>
      </c>
      <c r="F1008" s="38">
        <f t="shared" si="131"/>
        <v>1711</v>
      </c>
      <c r="G1008" s="38">
        <f t="shared" si="131"/>
        <v>7428</v>
      </c>
      <c r="H1008" s="39">
        <f t="shared" si="131"/>
        <v>238071</v>
      </c>
    </row>
    <row r="1009" spans="1:8" x14ac:dyDescent="0.2">
      <c r="A1009" s="26">
        <v>5432</v>
      </c>
      <c r="B1009" s="101" t="s">
        <v>574</v>
      </c>
      <c r="C1009" s="192">
        <v>3111</v>
      </c>
      <c r="D1009" s="61">
        <v>31450</v>
      </c>
      <c r="E1009" s="9">
        <v>10630</v>
      </c>
      <c r="F1009" s="34">
        <v>315</v>
      </c>
      <c r="G1009" s="34">
        <v>2793</v>
      </c>
      <c r="H1009" s="35">
        <f>SUM(D1009:G1009)</f>
        <v>45188</v>
      </c>
    </row>
    <row r="1010" spans="1:8" x14ac:dyDescent="0.2">
      <c r="A1010" s="26">
        <v>5432</v>
      </c>
      <c r="B1010" s="101" t="s">
        <v>574</v>
      </c>
      <c r="C1010" s="192">
        <v>3117</v>
      </c>
      <c r="D1010" s="61">
        <v>131467</v>
      </c>
      <c r="E1010" s="9">
        <v>44436</v>
      </c>
      <c r="F1010" s="34">
        <v>1314</v>
      </c>
      <c r="G1010" s="34">
        <v>10530</v>
      </c>
      <c r="H1010" s="35">
        <f>SUM(D1010:G1010)</f>
        <v>187747</v>
      </c>
    </row>
    <row r="1011" spans="1:8" x14ac:dyDescent="0.2">
      <c r="A1011" s="26">
        <v>5432</v>
      </c>
      <c r="B1011" s="101" t="s">
        <v>574</v>
      </c>
      <c r="C1011" s="192">
        <v>3141</v>
      </c>
      <c r="D1011" s="61">
        <v>0</v>
      </c>
      <c r="E1011" s="9">
        <v>0</v>
      </c>
      <c r="F1011" s="34">
        <v>0</v>
      </c>
      <c r="G1011" s="34">
        <v>0</v>
      </c>
      <c r="H1011" s="35">
        <f>SUM(D1011:G1011)</f>
        <v>0</v>
      </c>
    </row>
    <row r="1012" spans="1:8" x14ac:dyDescent="0.2">
      <c r="A1012" s="26">
        <v>5432</v>
      </c>
      <c r="B1012" s="101" t="s">
        <v>574</v>
      </c>
      <c r="C1012" s="192">
        <v>3143</v>
      </c>
      <c r="D1012" s="61">
        <v>0</v>
      </c>
      <c r="E1012" s="9">
        <v>0</v>
      </c>
      <c r="F1012" s="34">
        <v>0</v>
      </c>
      <c r="G1012" s="34">
        <v>0</v>
      </c>
      <c r="H1012" s="35">
        <f>SUM(D1012:G1012)</f>
        <v>0</v>
      </c>
    </row>
    <row r="1013" spans="1:8" x14ac:dyDescent="0.2">
      <c r="A1013" s="43">
        <v>5432</v>
      </c>
      <c r="B1013" s="102" t="s">
        <v>575</v>
      </c>
      <c r="C1013" s="195"/>
      <c r="D1013" s="70">
        <f t="shared" ref="D1013:H1013" si="132">SUM(D1009:D1012)</f>
        <v>162917</v>
      </c>
      <c r="E1013" s="38">
        <f t="shared" si="132"/>
        <v>55066</v>
      </c>
      <c r="F1013" s="38">
        <f t="shared" si="132"/>
        <v>1629</v>
      </c>
      <c r="G1013" s="38">
        <f t="shared" si="132"/>
        <v>13323</v>
      </c>
      <c r="H1013" s="39">
        <f t="shared" si="132"/>
        <v>232935</v>
      </c>
    </row>
    <row r="1014" spans="1:8" x14ac:dyDescent="0.2">
      <c r="A1014" s="26">
        <v>5452</v>
      </c>
      <c r="B1014" s="101" t="s">
        <v>576</v>
      </c>
      <c r="C1014" s="192">
        <v>3111</v>
      </c>
      <c r="D1014" s="61">
        <v>31450</v>
      </c>
      <c r="E1014" s="9">
        <v>10630</v>
      </c>
      <c r="F1014" s="34">
        <v>315</v>
      </c>
      <c r="G1014" s="34">
        <v>2793</v>
      </c>
      <c r="H1014" s="35">
        <f>SUM(D1014:G1014)</f>
        <v>45188</v>
      </c>
    </row>
    <row r="1015" spans="1:8" x14ac:dyDescent="0.2">
      <c r="A1015" s="26">
        <v>5452</v>
      </c>
      <c r="B1015" s="101" t="s">
        <v>576</v>
      </c>
      <c r="C1015" s="192">
        <v>3117</v>
      </c>
      <c r="D1015" s="61">
        <v>164703</v>
      </c>
      <c r="E1015" s="9">
        <v>55670</v>
      </c>
      <c r="F1015" s="34">
        <v>1647</v>
      </c>
      <c r="G1015" s="34">
        <v>7482</v>
      </c>
      <c r="H1015" s="35">
        <f>SUM(D1015:G1015)</f>
        <v>229502</v>
      </c>
    </row>
    <row r="1016" spans="1:8" x14ac:dyDescent="0.2">
      <c r="A1016" s="26">
        <v>5452</v>
      </c>
      <c r="B1016" s="101" t="s">
        <v>576</v>
      </c>
      <c r="C1016" s="192">
        <v>3141</v>
      </c>
      <c r="D1016" s="61">
        <v>0</v>
      </c>
      <c r="E1016" s="9">
        <v>0</v>
      </c>
      <c r="F1016" s="34">
        <v>0</v>
      </c>
      <c r="G1016" s="34">
        <v>0</v>
      </c>
      <c r="H1016" s="35">
        <f>SUM(D1016:G1016)</f>
        <v>0</v>
      </c>
    </row>
    <row r="1017" spans="1:8" x14ac:dyDescent="0.2">
      <c r="A1017" s="26">
        <v>5452</v>
      </c>
      <c r="B1017" s="101" t="s">
        <v>576</v>
      </c>
      <c r="C1017" s="192">
        <v>3143</v>
      </c>
      <c r="D1017" s="61">
        <v>0</v>
      </c>
      <c r="E1017" s="9">
        <v>0</v>
      </c>
      <c r="F1017" s="34">
        <v>0</v>
      </c>
      <c r="G1017" s="34">
        <v>0</v>
      </c>
      <c r="H1017" s="35">
        <f>SUM(D1017:G1017)</f>
        <v>0</v>
      </c>
    </row>
    <row r="1018" spans="1:8" x14ac:dyDescent="0.2">
      <c r="A1018" s="43">
        <v>5452</v>
      </c>
      <c r="B1018" s="102" t="s">
        <v>577</v>
      </c>
      <c r="C1018" s="195"/>
      <c r="D1018" s="70">
        <f t="shared" ref="D1018:H1018" si="133">SUM(D1014:D1017)</f>
        <v>196153</v>
      </c>
      <c r="E1018" s="38">
        <f t="shared" si="133"/>
        <v>66300</v>
      </c>
      <c r="F1018" s="38">
        <f t="shared" si="133"/>
        <v>1962</v>
      </c>
      <c r="G1018" s="38">
        <f t="shared" si="133"/>
        <v>10275</v>
      </c>
      <c r="H1018" s="39">
        <f t="shared" si="133"/>
        <v>274690</v>
      </c>
    </row>
    <row r="1019" spans="1:8" x14ac:dyDescent="0.2">
      <c r="A1019" s="26">
        <v>5428</v>
      </c>
      <c r="B1019" s="101" t="s">
        <v>578</v>
      </c>
      <c r="C1019" s="192">
        <v>3111</v>
      </c>
      <c r="D1019" s="61">
        <v>31450</v>
      </c>
      <c r="E1019" s="9">
        <v>10630</v>
      </c>
      <c r="F1019" s="34">
        <v>315</v>
      </c>
      <c r="G1019" s="34">
        <v>2793</v>
      </c>
      <c r="H1019" s="35">
        <f>SUM(D1019:G1019)</f>
        <v>45188</v>
      </c>
    </row>
    <row r="1020" spans="1:8" x14ac:dyDescent="0.2">
      <c r="A1020" s="26">
        <v>5428</v>
      </c>
      <c r="B1020" s="101" t="s">
        <v>578</v>
      </c>
      <c r="C1020" s="192">
        <v>3117</v>
      </c>
      <c r="D1020" s="61">
        <v>93578</v>
      </c>
      <c r="E1020" s="9">
        <v>31629</v>
      </c>
      <c r="F1020" s="34">
        <v>935</v>
      </c>
      <c r="G1020" s="34">
        <v>3612</v>
      </c>
      <c r="H1020" s="35">
        <f>SUM(D1020:G1020)</f>
        <v>129754</v>
      </c>
    </row>
    <row r="1021" spans="1:8" x14ac:dyDescent="0.2">
      <c r="A1021" s="26">
        <v>5428</v>
      </c>
      <c r="B1021" s="101" t="s">
        <v>578</v>
      </c>
      <c r="C1021" s="192">
        <v>3141</v>
      </c>
      <c r="D1021" s="61">
        <v>0</v>
      </c>
      <c r="E1021" s="9">
        <v>0</v>
      </c>
      <c r="F1021" s="34">
        <v>0</v>
      </c>
      <c r="G1021" s="34">
        <v>0</v>
      </c>
      <c r="H1021" s="35">
        <f>SUM(D1021:G1021)</f>
        <v>0</v>
      </c>
    </row>
    <row r="1022" spans="1:8" x14ac:dyDescent="0.2">
      <c r="A1022" s="26">
        <v>5428</v>
      </c>
      <c r="B1022" s="101" t="s">
        <v>578</v>
      </c>
      <c r="C1022" s="192">
        <v>3143</v>
      </c>
      <c r="D1022" s="61">
        <v>0</v>
      </c>
      <c r="E1022" s="9">
        <v>0</v>
      </c>
      <c r="F1022" s="34">
        <v>0</v>
      </c>
      <c r="G1022" s="34">
        <v>0</v>
      </c>
      <c r="H1022" s="35">
        <f>SUM(D1022:G1022)</f>
        <v>0</v>
      </c>
    </row>
    <row r="1023" spans="1:8" x14ac:dyDescent="0.2">
      <c r="A1023" s="43">
        <v>5428</v>
      </c>
      <c r="B1023" s="102" t="s">
        <v>579</v>
      </c>
      <c r="C1023" s="195"/>
      <c r="D1023" s="70">
        <f t="shared" ref="D1023:H1023" si="134">SUM(D1019:D1022)</f>
        <v>125028</v>
      </c>
      <c r="E1023" s="38">
        <f t="shared" si="134"/>
        <v>42259</v>
      </c>
      <c r="F1023" s="38">
        <f t="shared" si="134"/>
        <v>1250</v>
      </c>
      <c r="G1023" s="38">
        <f t="shared" si="134"/>
        <v>6405</v>
      </c>
      <c r="H1023" s="39">
        <f t="shared" si="134"/>
        <v>174942</v>
      </c>
    </row>
    <row r="1024" spans="1:8" x14ac:dyDescent="0.2">
      <c r="A1024" s="26">
        <v>5472</v>
      </c>
      <c r="B1024" s="101" t="s">
        <v>580</v>
      </c>
      <c r="C1024" s="192">
        <v>3111</v>
      </c>
      <c r="D1024" s="61">
        <v>111081</v>
      </c>
      <c r="E1024" s="9">
        <v>37545</v>
      </c>
      <c r="F1024" s="34">
        <v>1111</v>
      </c>
      <c r="G1024" s="34">
        <v>6251</v>
      </c>
      <c r="H1024" s="35">
        <f>SUM(D1024:G1024)</f>
        <v>155988</v>
      </c>
    </row>
    <row r="1025" spans="1:8" x14ac:dyDescent="0.2">
      <c r="A1025" s="26">
        <v>5472</v>
      </c>
      <c r="B1025" s="101" t="s">
        <v>580</v>
      </c>
      <c r="C1025" s="192">
        <v>3141</v>
      </c>
      <c r="D1025" s="61">
        <v>0</v>
      </c>
      <c r="E1025" s="9">
        <v>0</v>
      </c>
      <c r="F1025" s="34">
        <v>0</v>
      </c>
      <c r="G1025" s="34">
        <v>0</v>
      </c>
      <c r="H1025" s="35">
        <f>SUM(D1025:G1025)</f>
        <v>0</v>
      </c>
    </row>
    <row r="1026" spans="1:8" x14ac:dyDescent="0.2">
      <c r="A1026" s="43">
        <v>5472</v>
      </c>
      <c r="B1026" s="102" t="s">
        <v>581</v>
      </c>
      <c r="C1026" s="191"/>
      <c r="D1026" s="60">
        <f t="shared" ref="D1026:H1026" si="135">SUM(D1024:D1025)</f>
        <v>111081</v>
      </c>
      <c r="E1026" s="32">
        <f t="shared" si="135"/>
        <v>37545</v>
      </c>
      <c r="F1026" s="32">
        <f t="shared" si="135"/>
        <v>1111</v>
      </c>
      <c r="G1026" s="32">
        <f t="shared" si="135"/>
        <v>6251</v>
      </c>
      <c r="H1026" s="33">
        <f t="shared" si="135"/>
        <v>155988</v>
      </c>
    </row>
    <row r="1027" spans="1:8" x14ac:dyDescent="0.2">
      <c r="A1027" s="26">
        <v>5471</v>
      </c>
      <c r="B1027" s="101" t="s">
        <v>582</v>
      </c>
      <c r="C1027" s="192">
        <v>3113</v>
      </c>
      <c r="D1027" s="61">
        <v>408960</v>
      </c>
      <c r="E1027" s="9">
        <v>138228</v>
      </c>
      <c r="F1027" s="34">
        <v>4090</v>
      </c>
      <c r="G1027" s="34">
        <v>49620</v>
      </c>
      <c r="H1027" s="35">
        <f>SUM(D1027:G1027)</f>
        <v>600898</v>
      </c>
    </row>
    <row r="1028" spans="1:8" x14ac:dyDescent="0.2">
      <c r="A1028" s="26">
        <v>5471</v>
      </c>
      <c r="B1028" s="101" t="s">
        <v>582</v>
      </c>
      <c r="C1028" s="192">
        <v>3141</v>
      </c>
      <c r="D1028" s="61">
        <v>0</v>
      </c>
      <c r="E1028" s="9">
        <v>0</v>
      </c>
      <c r="F1028" s="34">
        <v>0</v>
      </c>
      <c r="G1028" s="34">
        <v>0</v>
      </c>
      <c r="H1028" s="35">
        <f>SUM(D1028:G1028)</f>
        <v>0</v>
      </c>
    </row>
    <row r="1029" spans="1:8" x14ac:dyDescent="0.2">
      <c r="A1029" s="26">
        <v>5471</v>
      </c>
      <c r="B1029" s="101" t="s">
        <v>582</v>
      </c>
      <c r="C1029" s="192">
        <v>3143</v>
      </c>
      <c r="D1029" s="61">
        <v>0</v>
      </c>
      <c r="E1029" s="9">
        <v>0</v>
      </c>
      <c r="F1029" s="34">
        <v>0</v>
      </c>
      <c r="G1029" s="34">
        <v>0</v>
      </c>
      <c r="H1029" s="35">
        <f>SUM(D1029:G1029)</f>
        <v>0</v>
      </c>
    </row>
    <row r="1030" spans="1:8" x14ac:dyDescent="0.2">
      <c r="A1030" s="43">
        <v>5471</v>
      </c>
      <c r="B1030" s="102" t="s">
        <v>583</v>
      </c>
      <c r="C1030" s="191"/>
      <c r="D1030" s="60">
        <f t="shared" ref="D1030:H1030" si="136">SUM(D1027:D1029)</f>
        <v>408960</v>
      </c>
      <c r="E1030" s="32">
        <f t="shared" si="136"/>
        <v>138228</v>
      </c>
      <c r="F1030" s="32">
        <f t="shared" si="136"/>
        <v>4090</v>
      </c>
      <c r="G1030" s="32">
        <f t="shared" si="136"/>
        <v>49620</v>
      </c>
      <c r="H1030" s="33">
        <f t="shared" si="136"/>
        <v>600898</v>
      </c>
    </row>
    <row r="1031" spans="1:8" x14ac:dyDescent="0.2">
      <c r="A1031" s="26">
        <v>5473</v>
      </c>
      <c r="B1031" s="101" t="s">
        <v>584</v>
      </c>
      <c r="C1031" s="192">
        <v>3111</v>
      </c>
      <c r="D1031" s="61">
        <v>55541</v>
      </c>
      <c r="E1031" s="9">
        <v>18773</v>
      </c>
      <c r="F1031" s="34">
        <v>555</v>
      </c>
      <c r="G1031" s="34">
        <v>2926</v>
      </c>
      <c r="H1031" s="35">
        <f>SUM(D1031:G1031)</f>
        <v>77795</v>
      </c>
    </row>
    <row r="1032" spans="1:8" x14ac:dyDescent="0.2">
      <c r="A1032" s="26">
        <v>5473</v>
      </c>
      <c r="B1032" s="101" t="s">
        <v>584</v>
      </c>
      <c r="C1032" s="192">
        <v>3141</v>
      </c>
      <c r="D1032" s="61">
        <v>0</v>
      </c>
      <c r="E1032" s="9">
        <v>0</v>
      </c>
      <c r="F1032" s="34">
        <v>0</v>
      </c>
      <c r="G1032" s="34">
        <v>0</v>
      </c>
      <c r="H1032" s="35">
        <f>SUM(D1032:G1032)</f>
        <v>0</v>
      </c>
    </row>
    <row r="1033" spans="1:8" ht="13.5" thickBot="1" x14ac:dyDescent="0.25">
      <c r="A1033" s="131">
        <v>5473</v>
      </c>
      <c r="B1033" s="136" t="s">
        <v>585</v>
      </c>
      <c r="C1033" s="193"/>
      <c r="D1033" s="63">
        <f t="shared" ref="D1033:H1033" si="137">SUM(D1031:D1032)</f>
        <v>55541</v>
      </c>
      <c r="E1033" s="64">
        <f t="shared" si="137"/>
        <v>18773</v>
      </c>
      <c r="F1033" s="64">
        <f t="shared" si="137"/>
        <v>555</v>
      </c>
      <c r="G1033" s="64">
        <f t="shared" si="137"/>
        <v>2926</v>
      </c>
      <c r="H1033" s="65">
        <f t="shared" si="137"/>
        <v>77795</v>
      </c>
    </row>
    <row r="1034" spans="1:8" ht="13.5" thickBot="1" x14ac:dyDescent="0.25">
      <c r="A1034" s="226"/>
      <c r="B1034" s="129" t="s">
        <v>586</v>
      </c>
      <c r="C1034" s="174"/>
      <c r="D1034" s="83">
        <f t="shared" ref="D1034:H1034" si="138">D1033+D1030+D1026+D1023+D1018+D1013+D1008+D1006+D1004+D1000+D997+D994+D992+D988+D985+D981+D978+D973+D968+D963+D958+D953+D951+D947+D943+D940+D935+D933+D930+D927</f>
        <v>8163186</v>
      </c>
      <c r="E1034" s="84">
        <f t="shared" si="138"/>
        <v>2759153</v>
      </c>
      <c r="F1034" s="84">
        <f t="shared" si="138"/>
        <v>81634</v>
      </c>
      <c r="G1034" s="84">
        <f t="shared" si="138"/>
        <v>873458</v>
      </c>
      <c r="H1034" s="85">
        <f t="shared" si="138"/>
        <v>11877431</v>
      </c>
    </row>
    <row r="1035" spans="1:8" x14ac:dyDescent="0.2">
      <c r="A1035" s="137">
        <v>5415</v>
      </c>
      <c r="B1035" s="138" t="s">
        <v>587</v>
      </c>
      <c r="C1035" s="196">
        <v>3111</v>
      </c>
      <c r="D1035" s="77">
        <v>606696</v>
      </c>
      <c r="E1035" s="68">
        <v>205063</v>
      </c>
      <c r="F1035" s="68">
        <v>6067</v>
      </c>
      <c r="G1035" s="68">
        <v>28772</v>
      </c>
      <c r="H1035" s="69">
        <f>SUM(D1035:G1035)</f>
        <v>846598</v>
      </c>
    </row>
    <row r="1036" spans="1:8" x14ac:dyDescent="0.2">
      <c r="A1036" s="40">
        <v>5415</v>
      </c>
      <c r="B1036" s="106" t="s">
        <v>587</v>
      </c>
      <c r="C1036" s="192">
        <v>3141</v>
      </c>
      <c r="D1036" s="71">
        <v>0</v>
      </c>
      <c r="E1036" s="34">
        <v>0</v>
      </c>
      <c r="F1036" s="34">
        <v>0</v>
      </c>
      <c r="G1036" s="34">
        <v>0</v>
      </c>
      <c r="H1036" s="35">
        <f>SUM(D1036:G1036)</f>
        <v>0</v>
      </c>
    </row>
    <row r="1037" spans="1:8" x14ac:dyDescent="0.2">
      <c r="A1037" s="43">
        <v>5415</v>
      </c>
      <c r="B1037" s="107" t="s">
        <v>587</v>
      </c>
      <c r="C1037" s="197"/>
      <c r="D1037" s="72">
        <f t="shared" ref="D1037:H1037" si="139">SUM(D1035:D1036)</f>
        <v>606696</v>
      </c>
      <c r="E1037" s="22">
        <f t="shared" si="139"/>
        <v>205063</v>
      </c>
      <c r="F1037" s="22">
        <f t="shared" si="139"/>
        <v>6067</v>
      </c>
      <c r="G1037" s="22">
        <f t="shared" si="139"/>
        <v>28772</v>
      </c>
      <c r="H1037" s="23">
        <f t="shared" si="139"/>
        <v>846598</v>
      </c>
    </row>
    <row r="1038" spans="1:8" x14ac:dyDescent="0.2">
      <c r="A1038" s="26">
        <v>5416</v>
      </c>
      <c r="B1038" s="94" t="s">
        <v>588</v>
      </c>
      <c r="C1038" s="198">
        <v>3113</v>
      </c>
      <c r="D1038" s="71">
        <v>602533</v>
      </c>
      <c r="E1038" s="34">
        <v>203656</v>
      </c>
      <c r="F1038" s="34">
        <v>6025</v>
      </c>
      <c r="G1038" s="34">
        <v>84156</v>
      </c>
      <c r="H1038" s="35">
        <f>SUM(D1038:G1038)</f>
        <v>896370</v>
      </c>
    </row>
    <row r="1039" spans="1:8" x14ac:dyDescent="0.2">
      <c r="A1039" s="26">
        <v>5416</v>
      </c>
      <c r="B1039" s="94" t="s">
        <v>588</v>
      </c>
      <c r="C1039" s="198">
        <v>3143</v>
      </c>
      <c r="D1039" s="71">
        <v>0</v>
      </c>
      <c r="E1039" s="34">
        <v>0</v>
      </c>
      <c r="F1039" s="34">
        <v>0</v>
      </c>
      <c r="G1039" s="34">
        <v>0</v>
      </c>
      <c r="H1039" s="35">
        <f>SUM(D1039:G1039)</f>
        <v>0</v>
      </c>
    </row>
    <row r="1040" spans="1:8" x14ac:dyDescent="0.2">
      <c r="A1040" s="43">
        <v>5416</v>
      </c>
      <c r="B1040" s="108" t="s">
        <v>589</v>
      </c>
      <c r="C1040" s="197"/>
      <c r="D1040" s="72">
        <f t="shared" ref="D1040:H1040" si="140">SUM(D1038:D1039)</f>
        <v>602533</v>
      </c>
      <c r="E1040" s="22">
        <f t="shared" si="140"/>
        <v>203656</v>
      </c>
      <c r="F1040" s="22">
        <f t="shared" si="140"/>
        <v>6025</v>
      </c>
      <c r="G1040" s="22">
        <f t="shared" si="140"/>
        <v>84156</v>
      </c>
      <c r="H1040" s="23">
        <f t="shared" si="140"/>
        <v>896370</v>
      </c>
    </row>
    <row r="1041" spans="1:8" x14ac:dyDescent="0.2">
      <c r="A1041" s="26">
        <v>5413</v>
      </c>
      <c r="B1041" s="94" t="s">
        <v>590</v>
      </c>
      <c r="C1041" s="198">
        <v>3113</v>
      </c>
      <c r="D1041" s="71">
        <v>686291</v>
      </c>
      <c r="E1041" s="34">
        <v>231966</v>
      </c>
      <c r="F1041" s="34">
        <v>6863</v>
      </c>
      <c r="G1041" s="34">
        <v>110316</v>
      </c>
      <c r="H1041" s="35">
        <f>SUM(D1041:G1041)</f>
        <v>1035436</v>
      </c>
    </row>
    <row r="1042" spans="1:8" x14ac:dyDescent="0.2">
      <c r="A1042" s="26">
        <v>5413</v>
      </c>
      <c r="B1042" s="94" t="s">
        <v>590</v>
      </c>
      <c r="C1042" s="198">
        <v>3143</v>
      </c>
      <c r="D1042" s="71">
        <v>0</v>
      </c>
      <c r="E1042" s="34">
        <v>0</v>
      </c>
      <c r="F1042" s="34">
        <v>0</v>
      </c>
      <c r="G1042" s="34">
        <v>0</v>
      </c>
      <c r="H1042" s="35">
        <f>SUM(D1042:G1042)</f>
        <v>0</v>
      </c>
    </row>
    <row r="1043" spans="1:8" x14ac:dyDescent="0.2">
      <c r="A1043" s="43">
        <v>5413</v>
      </c>
      <c r="B1043" s="108" t="s">
        <v>591</v>
      </c>
      <c r="C1043" s="197"/>
      <c r="D1043" s="72">
        <f t="shared" ref="D1043:H1043" si="141">SUM(D1041:D1042)</f>
        <v>686291</v>
      </c>
      <c r="E1043" s="22">
        <f t="shared" si="141"/>
        <v>231966</v>
      </c>
      <c r="F1043" s="22">
        <f t="shared" si="141"/>
        <v>6863</v>
      </c>
      <c r="G1043" s="22">
        <f t="shared" si="141"/>
        <v>110316</v>
      </c>
      <c r="H1043" s="23">
        <f t="shared" si="141"/>
        <v>1035436</v>
      </c>
    </row>
    <row r="1044" spans="1:8" x14ac:dyDescent="0.2">
      <c r="A1044" s="26">
        <v>5475</v>
      </c>
      <c r="B1044" s="94" t="s">
        <v>592</v>
      </c>
      <c r="C1044" s="198">
        <v>3231</v>
      </c>
      <c r="D1044" s="71">
        <v>203720</v>
      </c>
      <c r="E1044" s="34">
        <v>68857</v>
      </c>
      <c r="F1044" s="34">
        <v>2037</v>
      </c>
      <c r="G1044" s="34">
        <v>10206</v>
      </c>
      <c r="H1044" s="35">
        <f>SUM(D1044:G1044)</f>
        <v>284820</v>
      </c>
    </row>
    <row r="1045" spans="1:8" x14ac:dyDescent="0.2">
      <c r="A1045" s="43">
        <v>5475</v>
      </c>
      <c r="B1045" s="108" t="s">
        <v>593</v>
      </c>
      <c r="C1045" s="197"/>
      <c r="D1045" s="72">
        <f t="shared" ref="D1045:H1045" si="142">SUM(D1044)</f>
        <v>203720</v>
      </c>
      <c r="E1045" s="22">
        <f t="shared" si="142"/>
        <v>68857</v>
      </c>
      <c r="F1045" s="22">
        <f t="shared" si="142"/>
        <v>2037</v>
      </c>
      <c r="G1045" s="22">
        <f t="shared" si="142"/>
        <v>10206</v>
      </c>
      <c r="H1045" s="23">
        <f t="shared" si="142"/>
        <v>284820</v>
      </c>
    </row>
    <row r="1046" spans="1:8" x14ac:dyDescent="0.2">
      <c r="A1046" s="26">
        <v>5402</v>
      </c>
      <c r="B1046" s="109" t="s">
        <v>594</v>
      </c>
      <c r="C1046" s="198">
        <v>3111</v>
      </c>
      <c r="D1046" s="71">
        <v>31450</v>
      </c>
      <c r="E1046" s="34">
        <v>10630</v>
      </c>
      <c r="F1046" s="34">
        <v>315</v>
      </c>
      <c r="G1046" s="34">
        <v>3192</v>
      </c>
      <c r="H1046" s="35">
        <f>SUM(D1046:G1046)</f>
        <v>45587</v>
      </c>
    </row>
    <row r="1047" spans="1:8" x14ac:dyDescent="0.2">
      <c r="A1047" s="26">
        <v>5402</v>
      </c>
      <c r="B1047" s="109" t="s">
        <v>594</v>
      </c>
      <c r="C1047" s="198">
        <v>3117</v>
      </c>
      <c r="D1047" s="71">
        <v>235531</v>
      </c>
      <c r="E1047" s="34">
        <v>79610</v>
      </c>
      <c r="F1047" s="34">
        <v>2355</v>
      </c>
      <c r="G1047" s="34">
        <v>12384</v>
      </c>
      <c r="H1047" s="35">
        <f>SUM(D1047:G1047)</f>
        <v>329880</v>
      </c>
    </row>
    <row r="1048" spans="1:8" x14ac:dyDescent="0.2">
      <c r="A1048" s="26">
        <v>5402</v>
      </c>
      <c r="B1048" s="109" t="s">
        <v>594</v>
      </c>
      <c r="C1048" s="198">
        <v>3141</v>
      </c>
      <c r="D1048" s="71">
        <v>0</v>
      </c>
      <c r="E1048" s="34">
        <v>0</v>
      </c>
      <c r="F1048" s="34">
        <v>0</v>
      </c>
      <c r="G1048" s="34">
        <v>0</v>
      </c>
      <c r="H1048" s="35">
        <f>SUM(D1048:G1048)</f>
        <v>0</v>
      </c>
    </row>
    <row r="1049" spans="1:8" x14ac:dyDescent="0.2">
      <c r="A1049" s="26">
        <v>5402</v>
      </c>
      <c r="B1049" s="109" t="s">
        <v>594</v>
      </c>
      <c r="C1049" s="198">
        <v>3143</v>
      </c>
      <c r="D1049" s="71">
        <v>0</v>
      </c>
      <c r="E1049" s="34">
        <v>0</v>
      </c>
      <c r="F1049" s="34">
        <v>0</v>
      </c>
      <c r="G1049" s="34">
        <v>0</v>
      </c>
      <c r="H1049" s="35">
        <f>SUM(D1049:G1049)</f>
        <v>0</v>
      </c>
    </row>
    <row r="1050" spans="1:8" x14ac:dyDescent="0.2">
      <c r="A1050" s="43">
        <v>5402</v>
      </c>
      <c r="B1050" s="110" t="s">
        <v>594</v>
      </c>
      <c r="C1050" s="197"/>
      <c r="D1050" s="72">
        <f t="shared" ref="D1050:H1050" si="143">SUM(D1046:D1049)</f>
        <v>266981</v>
      </c>
      <c r="E1050" s="22">
        <f t="shared" si="143"/>
        <v>90240</v>
      </c>
      <c r="F1050" s="22">
        <f t="shared" si="143"/>
        <v>2670</v>
      </c>
      <c r="G1050" s="22">
        <f t="shared" si="143"/>
        <v>15576</v>
      </c>
      <c r="H1050" s="23">
        <f t="shared" si="143"/>
        <v>375467</v>
      </c>
    </row>
    <row r="1051" spans="1:8" x14ac:dyDescent="0.2">
      <c r="A1051" s="26">
        <v>5405</v>
      </c>
      <c r="B1051" s="94" t="s">
        <v>595</v>
      </c>
      <c r="C1051" s="198">
        <v>3111</v>
      </c>
      <c r="D1051" s="71">
        <v>28305</v>
      </c>
      <c r="E1051" s="34">
        <v>9567</v>
      </c>
      <c r="F1051" s="34">
        <v>283</v>
      </c>
      <c r="G1051" s="34">
        <v>2660</v>
      </c>
      <c r="H1051" s="35">
        <f>SUM(D1051:G1051)</f>
        <v>40815</v>
      </c>
    </row>
    <row r="1052" spans="1:8" x14ac:dyDescent="0.2">
      <c r="A1052" s="26">
        <v>5405</v>
      </c>
      <c r="B1052" s="94" t="s">
        <v>595</v>
      </c>
      <c r="C1052" s="198">
        <v>3113</v>
      </c>
      <c r="D1052" s="71">
        <v>262497</v>
      </c>
      <c r="E1052" s="34">
        <v>88724</v>
      </c>
      <c r="F1052" s="34">
        <v>2625</v>
      </c>
      <c r="G1052" s="34">
        <v>44502</v>
      </c>
      <c r="H1052" s="35">
        <f>SUM(D1052:G1052)</f>
        <v>398348</v>
      </c>
    </row>
    <row r="1053" spans="1:8" x14ac:dyDescent="0.2">
      <c r="A1053" s="26">
        <v>5405</v>
      </c>
      <c r="B1053" s="94" t="s">
        <v>595</v>
      </c>
      <c r="C1053" s="198">
        <v>3141</v>
      </c>
      <c r="D1053" s="71">
        <v>0</v>
      </c>
      <c r="E1053" s="34">
        <v>0</v>
      </c>
      <c r="F1053" s="34">
        <v>0</v>
      </c>
      <c r="G1053" s="34">
        <v>0</v>
      </c>
      <c r="H1053" s="35">
        <f>SUM(D1053:G1053)</f>
        <v>0</v>
      </c>
    </row>
    <row r="1054" spans="1:8" x14ac:dyDescent="0.2">
      <c r="A1054" s="26">
        <v>5405</v>
      </c>
      <c r="B1054" s="94" t="s">
        <v>595</v>
      </c>
      <c r="C1054" s="198">
        <v>3143</v>
      </c>
      <c r="D1054" s="71">
        <v>0</v>
      </c>
      <c r="E1054" s="34">
        <v>0</v>
      </c>
      <c r="F1054" s="34">
        <v>0</v>
      </c>
      <c r="G1054" s="34">
        <v>0</v>
      </c>
      <c r="H1054" s="35">
        <f>SUM(D1054:G1054)</f>
        <v>0</v>
      </c>
    </row>
    <row r="1055" spans="1:8" x14ac:dyDescent="0.2">
      <c r="A1055" s="43">
        <v>5405</v>
      </c>
      <c r="B1055" s="108" t="s">
        <v>596</v>
      </c>
      <c r="C1055" s="197"/>
      <c r="D1055" s="72">
        <f t="shared" ref="D1055:H1055" si="144">SUM(D1051:D1054)</f>
        <v>290802</v>
      </c>
      <c r="E1055" s="22">
        <f t="shared" si="144"/>
        <v>98291</v>
      </c>
      <c r="F1055" s="22">
        <f t="shared" si="144"/>
        <v>2908</v>
      </c>
      <c r="G1055" s="22">
        <f t="shared" si="144"/>
        <v>47162</v>
      </c>
      <c r="H1055" s="23">
        <f t="shared" si="144"/>
        <v>439163</v>
      </c>
    </row>
    <row r="1056" spans="1:8" x14ac:dyDescent="0.2">
      <c r="A1056" s="26">
        <v>5410</v>
      </c>
      <c r="B1056" s="94" t="s">
        <v>597</v>
      </c>
      <c r="C1056" s="198">
        <v>3111</v>
      </c>
      <c r="D1056" s="71">
        <v>84915</v>
      </c>
      <c r="E1056" s="34">
        <v>28701</v>
      </c>
      <c r="F1056" s="34">
        <v>849</v>
      </c>
      <c r="G1056" s="34">
        <v>6650</v>
      </c>
      <c r="H1056" s="35">
        <f>SUM(D1056:G1056)</f>
        <v>121115</v>
      </c>
    </row>
    <row r="1057" spans="1:8" x14ac:dyDescent="0.2">
      <c r="A1057" s="26">
        <v>5410</v>
      </c>
      <c r="B1057" s="94" t="s">
        <v>597</v>
      </c>
      <c r="C1057" s="198">
        <v>3113</v>
      </c>
      <c r="D1057" s="71">
        <v>505501</v>
      </c>
      <c r="E1057" s="34">
        <v>170860</v>
      </c>
      <c r="F1057" s="34">
        <v>5055</v>
      </c>
      <c r="G1057" s="34">
        <v>47718</v>
      </c>
      <c r="H1057" s="35">
        <f>SUM(D1057:G1057)</f>
        <v>729134</v>
      </c>
    </row>
    <row r="1058" spans="1:8" x14ac:dyDescent="0.2">
      <c r="A1058" s="26">
        <v>5410</v>
      </c>
      <c r="B1058" s="94" t="s">
        <v>597</v>
      </c>
      <c r="C1058" s="198">
        <v>3141</v>
      </c>
      <c r="D1058" s="71">
        <v>0</v>
      </c>
      <c r="E1058" s="34">
        <v>0</v>
      </c>
      <c r="F1058" s="34">
        <v>0</v>
      </c>
      <c r="G1058" s="34">
        <v>0</v>
      </c>
      <c r="H1058" s="35">
        <f>SUM(D1058:G1058)</f>
        <v>0</v>
      </c>
    </row>
    <row r="1059" spans="1:8" x14ac:dyDescent="0.2">
      <c r="A1059" s="26">
        <v>5410</v>
      </c>
      <c r="B1059" s="94" t="s">
        <v>597</v>
      </c>
      <c r="C1059" s="198">
        <v>3143</v>
      </c>
      <c r="D1059" s="71">
        <v>0</v>
      </c>
      <c r="E1059" s="34">
        <v>0</v>
      </c>
      <c r="F1059" s="34">
        <v>0</v>
      </c>
      <c r="G1059" s="34">
        <v>0</v>
      </c>
      <c r="H1059" s="35">
        <f>SUM(D1059:G1059)</f>
        <v>0</v>
      </c>
    </row>
    <row r="1060" spans="1:8" x14ac:dyDescent="0.2">
      <c r="A1060" s="43">
        <v>5410</v>
      </c>
      <c r="B1060" s="108" t="s">
        <v>598</v>
      </c>
      <c r="C1060" s="197"/>
      <c r="D1060" s="72">
        <f t="shared" ref="D1060:H1060" si="145">SUM(D1056:D1059)</f>
        <v>590416</v>
      </c>
      <c r="E1060" s="22">
        <f t="shared" si="145"/>
        <v>199561</v>
      </c>
      <c r="F1060" s="22">
        <f t="shared" si="145"/>
        <v>5904</v>
      </c>
      <c r="G1060" s="22">
        <f t="shared" si="145"/>
        <v>54368</v>
      </c>
      <c r="H1060" s="23">
        <f t="shared" si="145"/>
        <v>850249</v>
      </c>
    </row>
    <row r="1061" spans="1:8" x14ac:dyDescent="0.2">
      <c r="A1061" s="40">
        <v>5476</v>
      </c>
      <c r="B1061" s="101" t="s">
        <v>599</v>
      </c>
      <c r="C1061" s="192">
        <v>3111</v>
      </c>
      <c r="D1061" s="71">
        <v>56610</v>
      </c>
      <c r="E1061" s="34">
        <v>19134</v>
      </c>
      <c r="F1061" s="34">
        <v>566</v>
      </c>
      <c r="G1061" s="34">
        <v>5453</v>
      </c>
      <c r="H1061" s="35">
        <f>SUM(D1061:G1061)</f>
        <v>81763</v>
      </c>
    </row>
    <row r="1062" spans="1:8" x14ac:dyDescent="0.2">
      <c r="A1062" s="26">
        <v>5476</v>
      </c>
      <c r="B1062" s="94" t="s">
        <v>599</v>
      </c>
      <c r="C1062" s="198">
        <v>3113</v>
      </c>
      <c r="D1062" s="71">
        <v>409033</v>
      </c>
      <c r="E1062" s="34">
        <v>138254</v>
      </c>
      <c r="F1062" s="34">
        <v>4091</v>
      </c>
      <c r="G1062" s="34">
        <v>40682</v>
      </c>
      <c r="H1062" s="35">
        <f>SUM(D1062:G1062)</f>
        <v>592060</v>
      </c>
    </row>
    <row r="1063" spans="1:8" x14ac:dyDescent="0.2">
      <c r="A1063" s="26">
        <v>5476</v>
      </c>
      <c r="B1063" s="94" t="s">
        <v>599</v>
      </c>
      <c r="C1063" s="198">
        <v>3141</v>
      </c>
      <c r="D1063" s="71">
        <v>0</v>
      </c>
      <c r="E1063" s="34">
        <v>0</v>
      </c>
      <c r="F1063" s="34">
        <v>0</v>
      </c>
      <c r="G1063" s="34">
        <v>0</v>
      </c>
      <c r="H1063" s="35">
        <f>SUM(D1063:G1063)</f>
        <v>0</v>
      </c>
    </row>
    <row r="1064" spans="1:8" x14ac:dyDescent="0.2">
      <c r="A1064" s="26">
        <v>5476</v>
      </c>
      <c r="B1064" s="94" t="s">
        <v>599</v>
      </c>
      <c r="C1064" s="198">
        <v>3143</v>
      </c>
      <c r="D1064" s="71">
        <v>0</v>
      </c>
      <c r="E1064" s="34">
        <v>0</v>
      </c>
      <c r="F1064" s="34">
        <v>0</v>
      </c>
      <c r="G1064" s="34">
        <v>0</v>
      </c>
      <c r="H1064" s="35">
        <f>SUM(D1064:G1064)</f>
        <v>0</v>
      </c>
    </row>
    <row r="1065" spans="1:8" x14ac:dyDescent="0.2">
      <c r="A1065" s="26">
        <v>5476</v>
      </c>
      <c r="B1065" s="94" t="s">
        <v>599</v>
      </c>
      <c r="C1065" s="198">
        <v>3231</v>
      </c>
      <c r="D1065" s="71">
        <v>107640</v>
      </c>
      <c r="E1065" s="34">
        <v>36382</v>
      </c>
      <c r="F1065" s="34">
        <v>1076</v>
      </c>
      <c r="G1065" s="34">
        <v>4722</v>
      </c>
      <c r="H1065" s="35">
        <f>SUM(D1065:G1065)</f>
        <v>149820</v>
      </c>
    </row>
    <row r="1066" spans="1:8" x14ac:dyDescent="0.2">
      <c r="A1066" s="43">
        <v>5476</v>
      </c>
      <c r="B1066" s="108" t="s">
        <v>600</v>
      </c>
      <c r="C1066" s="197"/>
      <c r="D1066" s="72">
        <f t="shared" ref="D1066:H1066" si="146">SUM(D1061:D1065)</f>
        <v>573283</v>
      </c>
      <c r="E1066" s="22">
        <f t="shared" si="146"/>
        <v>193770</v>
      </c>
      <c r="F1066" s="22">
        <f t="shared" si="146"/>
        <v>5733</v>
      </c>
      <c r="G1066" s="22">
        <f t="shared" si="146"/>
        <v>50857</v>
      </c>
      <c r="H1066" s="23">
        <f t="shared" si="146"/>
        <v>823643</v>
      </c>
    </row>
    <row r="1067" spans="1:8" x14ac:dyDescent="0.2">
      <c r="A1067" s="26">
        <v>5414</v>
      </c>
      <c r="B1067" s="94" t="s">
        <v>601</v>
      </c>
      <c r="C1067" s="198">
        <v>3111</v>
      </c>
      <c r="D1067" s="71">
        <v>55541</v>
      </c>
      <c r="E1067" s="34">
        <v>18773</v>
      </c>
      <c r="F1067" s="34">
        <v>555</v>
      </c>
      <c r="G1067" s="34">
        <v>2926</v>
      </c>
      <c r="H1067" s="35">
        <f>SUM(D1067:G1067)</f>
        <v>77795</v>
      </c>
    </row>
    <row r="1068" spans="1:8" x14ac:dyDescent="0.2">
      <c r="A1068" s="26">
        <v>5414</v>
      </c>
      <c r="B1068" s="94" t="s">
        <v>601</v>
      </c>
      <c r="C1068" s="198">
        <v>3141</v>
      </c>
      <c r="D1068" s="71">
        <v>0</v>
      </c>
      <c r="E1068" s="34">
        <v>0</v>
      </c>
      <c r="F1068" s="34">
        <v>0</v>
      </c>
      <c r="G1068" s="34">
        <v>0</v>
      </c>
      <c r="H1068" s="35">
        <f>SUM(D1068:G1068)</f>
        <v>0</v>
      </c>
    </row>
    <row r="1069" spans="1:8" x14ac:dyDescent="0.2">
      <c r="A1069" s="43">
        <v>5414</v>
      </c>
      <c r="B1069" s="108" t="s">
        <v>602</v>
      </c>
      <c r="C1069" s="197"/>
      <c r="D1069" s="72">
        <f t="shared" ref="D1069:H1069" si="147">SUM(D1067:D1068)</f>
        <v>55541</v>
      </c>
      <c r="E1069" s="22">
        <f t="shared" si="147"/>
        <v>18773</v>
      </c>
      <c r="F1069" s="22">
        <f t="shared" si="147"/>
        <v>555</v>
      </c>
      <c r="G1069" s="22">
        <f t="shared" si="147"/>
        <v>2926</v>
      </c>
      <c r="H1069" s="23">
        <f t="shared" si="147"/>
        <v>77795</v>
      </c>
    </row>
    <row r="1070" spans="1:8" x14ac:dyDescent="0.2">
      <c r="A1070" s="40">
        <v>5483</v>
      </c>
      <c r="B1070" s="101" t="s">
        <v>603</v>
      </c>
      <c r="C1070" s="192">
        <v>3111</v>
      </c>
      <c r="D1070" s="71">
        <v>52396</v>
      </c>
      <c r="E1070" s="34">
        <v>17710</v>
      </c>
      <c r="F1070" s="34">
        <v>524</v>
      </c>
      <c r="G1070" s="34">
        <v>2660</v>
      </c>
      <c r="H1070" s="35">
        <f>SUM(D1070:G1070)</f>
        <v>73290</v>
      </c>
    </row>
    <row r="1071" spans="1:8" x14ac:dyDescent="0.2">
      <c r="A1071" s="26">
        <v>5483</v>
      </c>
      <c r="B1071" s="94" t="s">
        <v>603</v>
      </c>
      <c r="C1071" s="198">
        <v>3141</v>
      </c>
      <c r="D1071" s="71">
        <v>0</v>
      </c>
      <c r="E1071" s="34">
        <v>0</v>
      </c>
      <c r="F1071" s="34">
        <v>0</v>
      </c>
      <c r="G1071" s="34">
        <v>0</v>
      </c>
      <c r="H1071" s="35">
        <f>SUM(D1071:G1071)</f>
        <v>0</v>
      </c>
    </row>
    <row r="1072" spans="1:8" x14ac:dyDescent="0.2">
      <c r="A1072" s="43">
        <v>5483</v>
      </c>
      <c r="B1072" s="108" t="s">
        <v>604</v>
      </c>
      <c r="C1072" s="197"/>
      <c r="D1072" s="72">
        <f t="shared" ref="D1072:H1072" si="148">SUM(D1070:D1071)</f>
        <v>52396</v>
      </c>
      <c r="E1072" s="22">
        <f t="shared" si="148"/>
        <v>17710</v>
      </c>
      <c r="F1072" s="22">
        <f t="shared" si="148"/>
        <v>524</v>
      </c>
      <c r="G1072" s="22">
        <f t="shared" si="148"/>
        <v>2660</v>
      </c>
      <c r="H1072" s="23">
        <f t="shared" si="148"/>
        <v>73290</v>
      </c>
    </row>
    <row r="1073" spans="1:8" x14ac:dyDescent="0.2">
      <c r="A1073" s="26">
        <v>5430</v>
      </c>
      <c r="B1073" s="94" t="s">
        <v>605</v>
      </c>
      <c r="C1073" s="198">
        <v>3111</v>
      </c>
      <c r="D1073" s="71">
        <v>56610</v>
      </c>
      <c r="E1073" s="34">
        <v>19134</v>
      </c>
      <c r="F1073" s="34">
        <v>566</v>
      </c>
      <c r="G1073" s="34">
        <v>4123</v>
      </c>
      <c r="H1073" s="35">
        <f>SUM(D1073:G1073)</f>
        <v>80433</v>
      </c>
    </row>
    <row r="1074" spans="1:8" x14ac:dyDescent="0.2">
      <c r="A1074" s="26">
        <v>5430</v>
      </c>
      <c r="B1074" s="94" t="s">
        <v>605</v>
      </c>
      <c r="C1074" s="198">
        <v>3117</v>
      </c>
      <c r="D1074" s="71">
        <v>187310</v>
      </c>
      <c r="E1074" s="34">
        <v>63311</v>
      </c>
      <c r="F1074" s="34">
        <v>1873</v>
      </c>
      <c r="G1074" s="34">
        <v>7224</v>
      </c>
      <c r="H1074" s="35">
        <f>SUM(D1074:G1074)</f>
        <v>259718</v>
      </c>
    </row>
    <row r="1075" spans="1:8" x14ac:dyDescent="0.2">
      <c r="A1075" s="26">
        <v>5430</v>
      </c>
      <c r="B1075" s="94" t="s">
        <v>605</v>
      </c>
      <c r="C1075" s="198">
        <v>3141</v>
      </c>
      <c r="D1075" s="71">
        <v>0</v>
      </c>
      <c r="E1075" s="34">
        <v>0</v>
      </c>
      <c r="F1075" s="34">
        <v>0</v>
      </c>
      <c r="G1075" s="34">
        <v>0</v>
      </c>
      <c r="H1075" s="35">
        <f>SUM(D1075:G1075)</f>
        <v>0</v>
      </c>
    </row>
    <row r="1076" spans="1:8" x14ac:dyDescent="0.2">
      <c r="A1076" s="26">
        <v>5430</v>
      </c>
      <c r="B1076" s="94" t="s">
        <v>605</v>
      </c>
      <c r="C1076" s="198">
        <v>3143</v>
      </c>
      <c r="D1076" s="71">
        <v>0</v>
      </c>
      <c r="E1076" s="34">
        <v>0</v>
      </c>
      <c r="F1076" s="34">
        <v>0</v>
      </c>
      <c r="G1076" s="34">
        <v>0</v>
      </c>
      <c r="H1076" s="35">
        <f>SUM(D1076:G1076)</f>
        <v>0</v>
      </c>
    </row>
    <row r="1077" spans="1:8" x14ac:dyDescent="0.2">
      <c r="A1077" s="43">
        <v>5430</v>
      </c>
      <c r="B1077" s="108" t="s">
        <v>606</v>
      </c>
      <c r="C1077" s="197"/>
      <c r="D1077" s="72">
        <f t="shared" ref="D1077:H1077" si="149">SUM(D1073:D1076)</f>
        <v>243920</v>
      </c>
      <c r="E1077" s="22">
        <f t="shared" si="149"/>
        <v>82445</v>
      </c>
      <c r="F1077" s="22">
        <f t="shared" si="149"/>
        <v>2439</v>
      </c>
      <c r="G1077" s="22">
        <f t="shared" si="149"/>
        <v>11347</v>
      </c>
      <c r="H1077" s="23">
        <f t="shared" si="149"/>
        <v>340151</v>
      </c>
    </row>
    <row r="1078" spans="1:8" x14ac:dyDescent="0.2">
      <c r="A1078" s="26">
        <v>5431</v>
      </c>
      <c r="B1078" s="94" t="s">
        <v>607</v>
      </c>
      <c r="C1078" s="198">
        <v>3111</v>
      </c>
      <c r="D1078" s="71">
        <v>31450</v>
      </c>
      <c r="E1078" s="34">
        <v>10630</v>
      </c>
      <c r="F1078" s="34">
        <v>315</v>
      </c>
      <c r="G1078" s="34">
        <v>3192</v>
      </c>
      <c r="H1078" s="35">
        <f>SUM(D1078:G1078)</f>
        <v>45587</v>
      </c>
    </row>
    <row r="1079" spans="1:8" x14ac:dyDescent="0.2">
      <c r="A1079" s="26">
        <v>5431</v>
      </c>
      <c r="B1079" s="94" t="s">
        <v>607</v>
      </c>
      <c r="C1079" s="198">
        <v>3117</v>
      </c>
      <c r="D1079" s="71">
        <v>128491</v>
      </c>
      <c r="E1079" s="34">
        <v>43430</v>
      </c>
      <c r="F1079" s="34">
        <v>1284</v>
      </c>
      <c r="G1079" s="34">
        <v>6450</v>
      </c>
      <c r="H1079" s="35">
        <f>SUM(D1079:G1079)</f>
        <v>179655</v>
      </c>
    </row>
    <row r="1080" spans="1:8" x14ac:dyDescent="0.2">
      <c r="A1080" s="26">
        <v>5431</v>
      </c>
      <c r="B1080" s="94" t="s">
        <v>607</v>
      </c>
      <c r="C1080" s="198">
        <v>3141</v>
      </c>
      <c r="D1080" s="71">
        <v>0</v>
      </c>
      <c r="E1080" s="34">
        <v>0</v>
      </c>
      <c r="F1080" s="34">
        <v>0</v>
      </c>
      <c r="G1080" s="34">
        <v>0</v>
      </c>
      <c r="H1080" s="35">
        <f>SUM(D1080:G1080)</f>
        <v>0</v>
      </c>
    </row>
    <row r="1081" spans="1:8" x14ac:dyDescent="0.2">
      <c r="A1081" s="26">
        <v>5431</v>
      </c>
      <c r="B1081" s="94" t="s">
        <v>607</v>
      </c>
      <c r="C1081" s="198">
        <v>3143</v>
      </c>
      <c r="D1081" s="71">
        <v>0</v>
      </c>
      <c r="E1081" s="34">
        <v>0</v>
      </c>
      <c r="F1081" s="34">
        <v>0</v>
      </c>
      <c r="G1081" s="34">
        <v>0</v>
      </c>
      <c r="H1081" s="35">
        <f>SUM(D1081:G1081)</f>
        <v>0</v>
      </c>
    </row>
    <row r="1082" spans="1:8" x14ac:dyDescent="0.2">
      <c r="A1082" s="43">
        <v>5431</v>
      </c>
      <c r="B1082" s="108" t="s">
        <v>608</v>
      </c>
      <c r="C1082" s="197"/>
      <c r="D1082" s="72">
        <f t="shared" ref="D1082:H1082" si="150">SUM(D1078:D1081)</f>
        <v>159941</v>
      </c>
      <c r="E1082" s="22">
        <f t="shared" si="150"/>
        <v>54060</v>
      </c>
      <c r="F1082" s="22">
        <f t="shared" si="150"/>
        <v>1599</v>
      </c>
      <c r="G1082" s="22">
        <f t="shared" si="150"/>
        <v>9642</v>
      </c>
      <c r="H1082" s="23">
        <f t="shared" si="150"/>
        <v>225242</v>
      </c>
    </row>
    <row r="1083" spans="1:8" x14ac:dyDescent="0.2">
      <c r="A1083" s="26">
        <v>5487</v>
      </c>
      <c r="B1083" s="94" t="s">
        <v>609</v>
      </c>
      <c r="C1083" s="198">
        <v>3111</v>
      </c>
      <c r="D1083" s="71">
        <v>43687</v>
      </c>
      <c r="E1083" s="34">
        <v>14766</v>
      </c>
      <c r="F1083" s="34">
        <v>437</v>
      </c>
      <c r="G1083" s="34">
        <v>1197</v>
      </c>
      <c r="H1083" s="35">
        <f>SUM(D1083:G1083)</f>
        <v>60087</v>
      </c>
    </row>
    <row r="1084" spans="1:8" x14ac:dyDescent="0.2">
      <c r="A1084" s="26">
        <v>5487</v>
      </c>
      <c r="B1084" s="94" t="s">
        <v>609</v>
      </c>
      <c r="C1084" s="198">
        <v>3141</v>
      </c>
      <c r="D1084" s="71">
        <v>0</v>
      </c>
      <c r="E1084" s="34">
        <v>0</v>
      </c>
      <c r="F1084" s="34">
        <v>0</v>
      </c>
      <c r="G1084" s="34">
        <v>0</v>
      </c>
      <c r="H1084" s="35">
        <f>SUM(D1084:G1084)</f>
        <v>0</v>
      </c>
    </row>
    <row r="1085" spans="1:8" x14ac:dyDescent="0.2">
      <c r="A1085" s="43">
        <v>5487</v>
      </c>
      <c r="B1085" s="108" t="s">
        <v>610</v>
      </c>
      <c r="C1085" s="197"/>
      <c r="D1085" s="72">
        <f t="shared" ref="D1085:H1085" si="151">SUM(D1083:D1084)</f>
        <v>43687</v>
      </c>
      <c r="E1085" s="22">
        <f t="shared" si="151"/>
        <v>14766</v>
      </c>
      <c r="F1085" s="22">
        <f t="shared" si="151"/>
        <v>437</v>
      </c>
      <c r="G1085" s="22">
        <f t="shared" si="151"/>
        <v>1197</v>
      </c>
      <c r="H1085" s="23">
        <f t="shared" si="151"/>
        <v>60087</v>
      </c>
    </row>
    <row r="1086" spans="1:8" x14ac:dyDescent="0.2">
      <c r="A1086" s="26">
        <v>5436</v>
      </c>
      <c r="B1086" s="94" t="s">
        <v>611</v>
      </c>
      <c r="C1086" s="198">
        <v>3111</v>
      </c>
      <c r="D1086" s="71">
        <v>111081</v>
      </c>
      <c r="E1086" s="34">
        <v>37545</v>
      </c>
      <c r="F1086" s="34">
        <v>1111</v>
      </c>
      <c r="G1086" s="34">
        <v>6251</v>
      </c>
      <c r="H1086" s="35">
        <f>SUM(D1086:G1086)</f>
        <v>155988</v>
      </c>
    </row>
    <row r="1087" spans="1:8" x14ac:dyDescent="0.2">
      <c r="A1087" s="26">
        <v>5436</v>
      </c>
      <c r="B1087" s="94" t="s">
        <v>611</v>
      </c>
      <c r="C1087" s="198">
        <v>3141</v>
      </c>
      <c r="D1087" s="71">
        <v>0</v>
      </c>
      <c r="E1087" s="34">
        <v>0</v>
      </c>
      <c r="F1087" s="34">
        <v>0</v>
      </c>
      <c r="G1087" s="34">
        <v>0</v>
      </c>
      <c r="H1087" s="35">
        <f>SUM(D1087:G1087)</f>
        <v>0</v>
      </c>
    </row>
    <row r="1088" spans="1:8" x14ac:dyDescent="0.2">
      <c r="A1088" s="43">
        <v>5436</v>
      </c>
      <c r="B1088" s="108" t="s">
        <v>612</v>
      </c>
      <c r="C1088" s="197"/>
      <c r="D1088" s="72">
        <f t="shared" ref="D1088:H1088" si="152">SUM(D1086:D1087)</f>
        <v>111081</v>
      </c>
      <c r="E1088" s="22">
        <f t="shared" si="152"/>
        <v>37545</v>
      </c>
      <c r="F1088" s="22">
        <f t="shared" si="152"/>
        <v>1111</v>
      </c>
      <c r="G1088" s="22">
        <f t="shared" si="152"/>
        <v>6251</v>
      </c>
      <c r="H1088" s="23">
        <f t="shared" si="152"/>
        <v>155988</v>
      </c>
    </row>
    <row r="1089" spans="1:8" x14ac:dyDescent="0.2">
      <c r="A1089" s="26">
        <v>5435</v>
      </c>
      <c r="B1089" s="94" t="s">
        <v>613</v>
      </c>
      <c r="C1089" s="198">
        <v>3113</v>
      </c>
      <c r="D1089" s="71">
        <v>322732</v>
      </c>
      <c r="E1089" s="34">
        <v>109083</v>
      </c>
      <c r="F1089" s="34">
        <v>3227</v>
      </c>
      <c r="G1089" s="34">
        <v>35004</v>
      </c>
      <c r="H1089" s="35">
        <f>SUM(D1089:G1089)</f>
        <v>470046</v>
      </c>
    </row>
    <row r="1090" spans="1:8" x14ac:dyDescent="0.2">
      <c r="A1090" s="26">
        <v>5435</v>
      </c>
      <c r="B1090" s="94" t="s">
        <v>613</v>
      </c>
      <c r="C1090" s="198">
        <v>3141</v>
      </c>
      <c r="D1090" s="71">
        <v>0</v>
      </c>
      <c r="E1090" s="34">
        <v>0</v>
      </c>
      <c r="F1090" s="34">
        <v>0</v>
      </c>
      <c r="G1090" s="34">
        <v>0</v>
      </c>
      <c r="H1090" s="35">
        <f>SUM(D1090:G1090)</f>
        <v>0</v>
      </c>
    </row>
    <row r="1091" spans="1:8" x14ac:dyDescent="0.2">
      <c r="A1091" s="26">
        <v>5435</v>
      </c>
      <c r="B1091" s="94" t="s">
        <v>613</v>
      </c>
      <c r="C1091" s="198">
        <v>3143</v>
      </c>
      <c r="D1091" s="71">
        <v>0</v>
      </c>
      <c r="E1091" s="34">
        <v>0</v>
      </c>
      <c r="F1091" s="34">
        <v>0</v>
      </c>
      <c r="G1091" s="34">
        <v>0</v>
      </c>
      <c r="H1091" s="35">
        <f>SUM(D1091:G1091)</f>
        <v>0</v>
      </c>
    </row>
    <row r="1092" spans="1:8" x14ac:dyDescent="0.2">
      <c r="A1092" s="43">
        <v>5435</v>
      </c>
      <c r="B1092" s="108" t="s">
        <v>614</v>
      </c>
      <c r="C1092" s="197"/>
      <c r="D1092" s="72">
        <f t="shared" ref="D1092:H1092" si="153">SUM(D1089:D1091)</f>
        <v>322732</v>
      </c>
      <c r="E1092" s="22">
        <f t="shared" si="153"/>
        <v>109083</v>
      </c>
      <c r="F1092" s="22">
        <f t="shared" si="153"/>
        <v>3227</v>
      </c>
      <c r="G1092" s="22">
        <f t="shared" si="153"/>
        <v>35004</v>
      </c>
      <c r="H1092" s="23">
        <f t="shared" si="153"/>
        <v>470046</v>
      </c>
    </row>
    <row r="1093" spans="1:8" x14ac:dyDescent="0.2">
      <c r="A1093" s="26">
        <v>5478</v>
      </c>
      <c r="B1093" s="111" t="s">
        <v>615</v>
      </c>
      <c r="C1093" s="198">
        <v>3111</v>
      </c>
      <c r="D1093" s="71">
        <v>261978</v>
      </c>
      <c r="E1093" s="34">
        <v>88548</v>
      </c>
      <c r="F1093" s="34">
        <v>2620</v>
      </c>
      <c r="G1093" s="34">
        <v>11970</v>
      </c>
      <c r="H1093" s="35">
        <f>SUM(D1093:G1093)</f>
        <v>365116</v>
      </c>
    </row>
    <row r="1094" spans="1:8" x14ac:dyDescent="0.2">
      <c r="A1094" s="26">
        <v>5478</v>
      </c>
      <c r="B1094" s="111" t="s">
        <v>615</v>
      </c>
      <c r="C1094" s="198">
        <v>3141</v>
      </c>
      <c r="D1094" s="71">
        <v>0</v>
      </c>
      <c r="E1094" s="34">
        <v>0</v>
      </c>
      <c r="F1094" s="34">
        <v>0</v>
      </c>
      <c r="G1094" s="34">
        <v>0</v>
      </c>
      <c r="H1094" s="35">
        <f>SUM(D1094:G1094)</f>
        <v>0</v>
      </c>
    </row>
    <row r="1095" spans="1:8" x14ac:dyDescent="0.2">
      <c r="A1095" s="43">
        <v>5478</v>
      </c>
      <c r="B1095" s="108" t="s">
        <v>616</v>
      </c>
      <c r="C1095" s="197"/>
      <c r="D1095" s="73">
        <f t="shared" ref="D1095:H1095" si="154">SUM(D1093:D1094)</f>
        <v>261978</v>
      </c>
      <c r="E1095" s="16">
        <f t="shared" si="154"/>
        <v>88548</v>
      </c>
      <c r="F1095" s="16">
        <f t="shared" si="154"/>
        <v>2620</v>
      </c>
      <c r="G1095" s="16">
        <f t="shared" si="154"/>
        <v>11970</v>
      </c>
      <c r="H1095" s="17">
        <f t="shared" si="154"/>
        <v>365116</v>
      </c>
    </row>
    <row r="1096" spans="1:8" x14ac:dyDescent="0.2">
      <c r="A1096" s="26">
        <v>5479</v>
      </c>
      <c r="B1096" s="112" t="s">
        <v>617</v>
      </c>
      <c r="C1096" s="198">
        <v>3113</v>
      </c>
      <c r="D1096" s="71">
        <v>447912</v>
      </c>
      <c r="E1096" s="34">
        <v>151394</v>
      </c>
      <c r="F1096" s="34">
        <v>4479</v>
      </c>
      <c r="G1096" s="34">
        <v>60387</v>
      </c>
      <c r="H1096" s="35">
        <f>SUM(D1096:G1096)</f>
        <v>664172</v>
      </c>
    </row>
    <row r="1097" spans="1:8" x14ac:dyDescent="0.2">
      <c r="A1097" s="40">
        <v>5479</v>
      </c>
      <c r="B1097" s="112" t="s">
        <v>617</v>
      </c>
      <c r="C1097" s="192">
        <v>3141</v>
      </c>
      <c r="D1097" s="71">
        <v>0</v>
      </c>
      <c r="E1097" s="34">
        <v>0</v>
      </c>
      <c r="F1097" s="34">
        <v>0</v>
      </c>
      <c r="G1097" s="34">
        <v>0</v>
      </c>
      <c r="H1097" s="35">
        <f>SUM(D1097:G1097)</f>
        <v>0</v>
      </c>
    </row>
    <row r="1098" spans="1:8" x14ac:dyDescent="0.2">
      <c r="A1098" s="26">
        <v>5479</v>
      </c>
      <c r="B1098" s="112" t="s">
        <v>617</v>
      </c>
      <c r="C1098" s="198">
        <v>3143</v>
      </c>
      <c r="D1098" s="71">
        <v>0</v>
      </c>
      <c r="E1098" s="34">
        <v>0</v>
      </c>
      <c r="F1098" s="34">
        <v>0</v>
      </c>
      <c r="G1098" s="34">
        <v>0</v>
      </c>
      <c r="H1098" s="35">
        <f>SUM(D1098:G1098)</f>
        <v>0</v>
      </c>
    </row>
    <row r="1099" spans="1:8" x14ac:dyDescent="0.2">
      <c r="A1099" s="26">
        <v>5479</v>
      </c>
      <c r="B1099" s="112" t="s">
        <v>617</v>
      </c>
      <c r="C1099" s="198">
        <v>3233</v>
      </c>
      <c r="D1099" s="71">
        <v>0</v>
      </c>
      <c r="E1099" s="34">
        <v>0</v>
      </c>
      <c r="F1099" s="34">
        <v>0</v>
      </c>
      <c r="G1099" s="34">
        <v>0</v>
      </c>
      <c r="H1099" s="35">
        <f>SUM(D1099:G1099)</f>
        <v>0</v>
      </c>
    </row>
    <row r="1100" spans="1:8" x14ac:dyDescent="0.2">
      <c r="A1100" s="43">
        <v>5479</v>
      </c>
      <c r="B1100" s="108" t="s">
        <v>618</v>
      </c>
      <c r="C1100" s="197"/>
      <c r="D1100" s="72">
        <f t="shared" ref="D1100:H1100" si="155">SUM(D1096:D1099)</f>
        <v>447912</v>
      </c>
      <c r="E1100" s="22">
        <f t="shared" si="155"/>
        <v>151394</v>
      </c>
      <c r="F1100" s="22">
        <f t="shared" si="155"/>
        <v>4479</v>
      </c>
      <c r="G1100" s="22">
        <f t="shared" si="155"/>
        <v>60387</v>
      </c>
      <c r="H1100" s="23">
        <f t="shared" si="155"/>
        <v>664172</v>
      </c>
    </row>
    <row r="1101" spans="1:8" x14ac:dyDescent="0.2">
      <c r="A1101" s="26">
        <v>5442</v>
      </c>
      <c r="B1101" s="94" t="s">
        <v>619</v>
      </c>
      <c r="C1101" s="198">
        <v>3111</v>
      </c>
      <c r="D1101" s="71">
        <v>56610</v>
      </c>
      <c r="E1101" s="34">
        <v>19135</v>
      </c>
      <c r="F1101" s="34">
        <v>566</v>
      </c>
      <c r="G1101" s="34">
        <v>4788</v>
      </c>
      <c r="H1101" s="35">
        <f>SUM(D1101:G1101)</f>
        <v>81099</v>
      </c>
    </row>
    <row r="1102" spans="1:8" x14ac:dyDescent="0.2">
      <c r="A1102" s="26">
        <v>5442</v>
      </c>
      <c r="B1102" s="94" t="s">
        <v>619</v>
      </c>
      <c r="C1102" s="198">
        <v>3113</v>
      </c>
      <c r="D1102" s="71">
        <v>409587</v>
      </c>
      <c r="E1102" s="34">
        <v>138440</v>
      </c>
      <c r="F1102" s="34">
        <v>4096</v>
      </c>
      <c r="G1102" s="34">
        <v>41080</v>
      </c>
      <c r="H1102" s="35">
        <f>SUM(D1102:G1102)</f>
        <v>593203</v>
      </c>
    </row>
    <row r="1103" spans="1:8" x14ac:dyDescent="0.2">
      <c r="A1103" s="26">
        <v>5442</v>
      </c>
      <c r="B1103" s="94" t="s">
        <v>619</v>
      </c>
      <c r="C1103" s="198">
        <v>3141</v>
      </c>
      <c r="D1103" s="71">
        <v>0</v>
      </c>
      <c r="E1103" s="34">
        <v>0</v>
      </c>
      <c r="F1103" s="34">
        <v>0</v>
      </c>
      <c r="G1103" s="34">
        <v>0</v>
      </c>
      <c r="H1103" s="35">
        <f>SUM(D1103:G1103)</f>
        <v>0</v>
      </c>
    </row>
    <row r="1104" spans="1:8" x14ac:dyDescent="0.2">
      <c r="A1104" s="26">
        <v>5442</v>
      </c>
      <c r="B1104" s="94" t="s">
        <v>619</v>
      </c>
      <c r="C1104" s="198">
        <v>3143</v>
      </c>
      <c r="D1104" s="71">
        <v>0</v>
      </c>
      <c r="E1104" s="34">
        <v>0</v>
      </c>
      <c r="F1104" s="34">
        <v>0</v>
      </c>
      <c r="G1104" s="34">
        <v>0</v>
      </c>
      <c r="H1104" s="35">
        <f>SUM(D1104:G1104)</f>
        <v>0</v>
      </c>
    </row>
    <row r="1105" spans="1:8" x14ac:dyDescent="0.2">
      <c r="A1105" s="43">
        <v>5442</v>
      </c>
      <c r="B1105" s="108" t="s">
        <v>620</v>
      </c>
      <c r="C1105" s="197"/>
      <c r="D1105" s="72">
        <f t="shared" ref="D1105:H1105" si="156">SUM(D1101:D1104)</f>
        <v>466197</v>
      </c>
      <c r="E1105" s="22">
        <f t="shared" si="156"/>
        <v>157575</v>
      </c>
      <c r="F1105" s="22">
        <f t="shared" si="156"/>
        <v>4662</v>
      </c>
      <c r="G1105" s="22">
        <f t="shared" si="156"/>
        <v>45868</v>
      </c>
      <c r="H1105" s="23">
        <f t="shared" si="156"/>
        <v>674302</v>
      </c>
    </row>
    <row r="1106" spans="1:8" x14ac:dyDescent="0.2">
      <c r="A1106" s="26">
        <v>5453</v>
      </c>
      <c r="B1106" s="94" t="s">
        <v>621</v>
      </c>
      <c r="C1106" s="198">
        <v>3111</v>
      </c>
      <c r="D1106" s="71">
        <v>125800</v>
      </c>
      <c r="E1106" s="34">
        <v>42520</v>
      </c>
      <c r="F1106" s="34">
        <v>1258</v>
      </c>
      <c r="G1106" s="34">
        <v>12768</v>
      </c>
      <c r="H1106" s="35">
        <f>SUM(D1106:G1106)</f>
        <v>182346</v>
      </c>
    </row>
    <row r="1107" spans="1:8" x14ac:dyDescent="0.2">
      <c r="A1107" s="26">
        <v>5453</v>
      </c>
      <c r="B1107" s="94" t="s">
        <v>621</v>
      </c>
      <c r="C1107" s="198">
        <v>3113</v>
      </c>
      <c r="D1107" s="71">
        <v>626624</v>
      </c>
      <c r="E1107" s="34">
        <v>211799</v>
      </c>
      <c r="F1107" s="34">
        <v>6266</v>
      </c>
      <c r="G1107" s="34">
        <v>82328</v>
      </c>
      <c r="H1107" s="35">
        <f>SUM(D1107:G1107)</f>
        <v>927017</v>
      </c>
    </row>
    <row r="1108" spans="1:8" x14ac:dyDescent="0.2">
      <c r="A1108" s="26">
        <v>5453</v>
      </c>
      <c r="B1108" s="94" t="s">
        <v>621</v>
      </c>
      <c r="C1108" s="198">
        <v>3141</v>
      </c>
      <c r="D1108" s="71">
        <v>0</v>
      </c>
      <c r="E1108" s="34">
        <v>0</v>
      </c>
      <c r="F1108" s="34">
        <v>0</v>
      </c>
      <c r="G1108" s="34">
        <v>0</v>
      </c>
      <c r="H1108" s="35">
        <f>SUM(D1108:G1108)</f>
        <v>0</v>
      </c>
    </row>
    <row r="1109" spans="1:8" x14ac:dyDescent="0.2">
      <c r="A1109" s="26">
        <v>5453</v>
      </c>
      <c r="B1109" s="113" t="s">
        <v>621</v>
      </c>
      <c r="C1109" s="198">
        <v>3143</v>
      </c>
      <c r="D1109" s="71">
        <v>0</v>
      </c>
      <c r="E1109" s="34">
        <v>0</v>
      </c>
      <c r="F1109" s="34">
        <v>0</v>
      </c>
      <c r="G1109" s="34">
        <v>0</v>
      </c>
      <c r="H1109" s="35">
        <f>SUM(D1109:G1109)</f>
        <v>0</v>
      </c>
    </row>
    <row r="1110" spans="1:8" x14ac:dyDescent="0.2">
      <c r="A1110" s="43">
        <v>5453</v>
      </c>
      <c r="B1110" s="108" t="s">
        <v>622</v>
      </c>
      <c r="C1110" s="197"/>
      <c r="D1110" s="72">
        <f t="shared" ref="D1110:H1110" si="157">SUM(D1106:D1109)</f>
        <v>752424</v>
      </c>
      <c r="E1110" s="22">
        <f t="shared" si="157"/>
        <v>254319</v>
      </c>
      <c r="F1110" s="22">
        <f t="shared" si="157"/>
        <v>7524</v>
      </c>
      <c r="G1110" s="22">
        <f t="shared" si="157"/>
        <v>95096</v>
      </c>
      <c r="H1110" s="23">
        <f t="shared" si="157"/>
        <v>1109363</v>
      </c>
    </row>
    <row r="1111" spans="1:8" x14ac:dyDescent="0.2">
      <c r="A1111" s="26">
        <v>5429</v>
      </c>
      <c r="B1111" s="94" t="s">
        <v>623</v>
      </c>
      <c r="C1111" s="198">
        <v>3111</v>
      </c>
      <c r="D1111" s="71">
        <v>104791</v>
      </c>
      <c r="E1111" s="34">
        <v>35419</v>
      </c>
      <c r="F1111" s="34">
        <v>1048</v>
      </c>
      <c r="G1111" s="34">
        <v>4389</v>
      </c>
      <c r="H1111" s="35">
        <f>SUM(D1111:G1111)</f>
        <v>145647</v>
      </c>
    </row>
    <row r="1112" spans="1:8" x14ac:dyDescent="0.2">
      <c r="A1112" s="26">
        <v>5429</v>
      </c>
      <c r="B1112" s="94" t="s">
        <v>623</v>
      </c>
      <c r="C1112" s="198">
        <v>3141</v>
      </c>
      <c r="D1112" s="71">
        <v>0</v>
      </c>
      <c r="E1112" s="34">
        <v>0</v>
      </c>
      <c r="F1112" s="34">
        <v>0</v>
      </c>
      <c r="G1112" s="34">
        <v>0</v>
      </c>
      <c r="H1112" s="35">
        <f>SUM(D1112:G1112)</f>
        <v>0</v>
      </c>
    </row>
    <row r="1113" spans="1:8" x14ac:dyDescent="0.2">
      <c r="A1113" s="43">
        <v>5429</v>
      </c>
      <c r="B1113" s="108" t="s">
        <v>624</v>
      </c>
      <c r="C1113" s="197"/>
      <c r="D1113" s="72">
        <f t="shared" ref="D1113:H1113" si="158">SUM(D1111:D1112)</f>
        <v>104791</v>
      </c>
      <c r="E1113" s="22">
        <f t="shared" si="158"/>
        <v>35419</v>
      </c>
      <c r="F1113" s="22">
        <f t="shared" si="158"/>
        <v>1048</v>
      </c>
      <c r="G1113" s="22">
        <f t="shared" si="158"/>
        <v>4389</v>
      </c>
      <c r="H1113" s="23">
        <f t="shared" si="158"/>
        <v>145647</v>
      </c>
    </row>
    <row r="1114" spans="1:8" x14ac:dyDescent="0.2">
      <c r="A1114" s="26">
        <v>5468</v>
      </c>
      <c r="B1114" s="94" t="s">
        <v>625</v>
      </c>
      <c r="C1114" s="198">
        <v>3117</v>
      </c>
      <c r="D1114" s="71">
        <v>103210</v>
      </c>
      <c r="E1114" s="34">
        <v>34885</v>
      </c>
      <c r="F1114" s="34">
        <v>1032</v>
      </c>
      <c r="G1114" s="34">
        <v>5418</v>
      </c>
      <c r="H1114" s="35">
        <f>SUM(D1114:G1114)</f>
        <v>144545</v>
      </c>
    </row>
    <row r="1115" spans="1:8" x14ac:dyDescent="0.2">
      <c r="A1115" s="26">
        <v>5468</v>
      </c>
      <c r="B1115" s="94" t="s">
        <v>625</v>
      </c>
      <c r="C1115" s="198">
        <v>3143</v>
      </c>
      <c r="D1115" s="71">
        <v>0</v>
      </c>
      <c r="E1115" s="34">
        <v>0</v>
      </c>
      <c r="F1115" s="34">
        <v>0</v>
      </c>
      <c r="G1115" s="34">
        <v>0</v>
      </c>
      <c r="H1115" s="35">
        <f>SUM(D1115:G1115)</f>
        <v>0</v>
      </c>
    </row>
    <row r="1116" spans="1:8" x14ac:dyDescent="0.2">
      <c r="A1116" s="26">
        <v>5468</v>
      </c>
      <c r="B1116" s="114" t="s">
        <v>626</v>
      </c>
      <c r="C1116" s="198">
        <v>3141</v>
      </c>
      <c r="D1116" s="71">
        <v>0</v>
      </c>
      <c r="E1116" s="34">
        <v>0</v>
      </c>
      <c r="F1116" s="34">
        <v>0</v>
      </c>
      <c r="G1116" s="34">
        <v>0</v>
      </c>
      <c r="H1116" s="35">
        <f>SUM(D1116:G1116)</f>
        <v>0</v>
      </c>
    </row>
    <row r="1117" spans="1:8" x14ac:dyDescent="0.2">
      <c r="A1117" s="43">
        <v>5468</v>
      </c>
      <c r="B1117" s="108" t="s">
        <v>627</v>
      </c>
      <c r="C1117" s="197"/>
      <c r="D1117" s="73">
        <f t="shared" ref="D1117:H1117" si="159">SUM(D1114:D1116)</f>
        <v>103210</v>
      </c>
      <c r="E1117" s="16">
        <f t="shared" si="159"/>
        <v>34885</v>
      </c>
      <c r="F1117" s="16">
        <f t="shared" si="159"/>
        <v>1032</v>
      </c>
      <c r="G1117" s="16">
        <f t="shared" si="159"/>
        <v>5418</v>
      </c>
      <c r="H1117" s="17">
        <f t="shared" si="159"/>
        <v>144545</v>
      </c>
    </row>
    <row r="1118" spans="1:8" x14ac:dyDescent="0.2">
      <c r="A1118" s="26">
        <v>5488</v>
      </c>
      <c r="B1118" s="94" t="s">
        <v>628</v>
      </c>
      <c r="C1118" s="198">
        <v>3111</v>
      </c>
      <c r="D1118" s="71">
        <v>21773</v>
      </c>
      <c r="E1118" s="34">
        <v>7359</v>
      </c>
      <c r="F1118" s="34">
        <v>218</v>
      </c>
      <c r="G1118" s="34">
        <v>1330</v>
      </c>
      <c r="H1118" s="35">
        <f>SUM(D1118:G1118)</f>
        <v>30680</v>
      </c>
    </row>
    <row r="1119" spans="1:8" x14ac:dyDescent="0.2">
      <c r="A1119" s="26">
        <v>5488</v>
      </c>
      <c r="B1119" s="94" t="s">
        <v>628</v>
      </c>
      <c r="C1119" s="198">
        <v>3117</v>
      </c>
      <c r="D1119" s="71">
        <v>128947</v>
      </c>
      <c r="E1119" s="34">
        <v>43584</v>
      </c>
      <c r="F1119" s="34">
        <v>1289</v>
      </c>
      <c r="G1119" s="34">
        <v>3870</v>
      </c>
      <c r="H1119" s="35">
        <f>SUM(D1119:G1119)</f>
        <v>177690</v>
      </c>
    </row>
    <row r="1120" spans="1:8" x14ac:dyDescent="0.2">
      <c r="A1120" s="26">
        <v>5488</v>
      </c>
      <c r="B1120" s="94" t="s">
        <v>628</v>
      </c>
      <c r="C1120" s="198">
        <v>3141</v>
      </c>
      <c r="D1120" s="71">
        <v>0</v>
      </c>
      <c r="E1120" s="34">
        <v>0</v>
      </c>
      <c r="F1120" s="34">
        <v>0</v>
      </c>
      <c r="G1120" s="34">
        <v>0</v>
      </c>
      <c r="H1120" s="35">
        <f>SUM(D1120:G1120)</f>
        <v>0</v>
      </c>
    </row>
    <row r="1121" spans="1:8" x14ac:dyDescent="0.2">
      <c r="A1121" s="26">
        <v>5488</v>
      </c>
      <c r="B1121" s="94" t="s">
        <v>628</v>
      </c>
      <c r="C1121" s="198">
        <v>3143</v>
      </c>
      <c r="D1121" s="71">
        <v>0</v>
      </c>
      <c r="E1121" s="34">
        <v>0</v>
      </c>
      <c r="F1121" s="34">
        <v>0</v>
      </c>
      <c r="G1121" s="34">
        <v>0</v>
      </c>
      <c r="H1121" s="35">
        <f>SUM(D1121:G1121)</f>
        <v>0</v>
      </c>
    </row>
    <row r="1122" spans="1:8" ht="13.5" thickBot="1" x14ac:dyDescent="0.25">
      <c r="A1122" s="131">
        <v>5488</v>
      </c>
      <c r="B1122" s="132" t="s">
        <v>629</v>
      </c>
      <c r="C1122" s="199"/>
      <c r="D1122" s="74">
        <f t="shared" ref="D1122:H1122" si="160">SUM(D1118:D1121)</f>
        <v>150720</v>
      </c>
      <c r="E1122" s="75">
        <f t="shared" si="160"/>
        <v>50943</v>
      </c>
      <c r="F1122" s="75">
        <f t="shared" si="160"/>
        <v>1507</v>
      </c>
      <c r="G1122" s="75">
        <f t="shared" si="160"/>
        <v>5200</v>
      </c>
      <c r="H1122" s="76">
        <f t="shared" si="160"/>
        <v>208370</v>
      </c>
    </row>
    <row r="1123" spans="1:8" ht="13.5" thickBot="1" x14ac:dyDescent="0.25">
      <c r="A1123" s="135"/>
      <c r="B1123" s="129" t="s">
        <v>630</v>
      </c>
      <c r="C1123" s="200"/>
      <c r="D1123" s="86">
        <f t="shared" ref="D1123:H1123" si="161">D1122+D1117+D1113+D1110+D1105+D1100+D1095+D1092+D1088+D1085+D1082+D1077+D1072+D1069+D1066+D1060+D1055+D1050+D1045+D1043+D1040+D1037</f>
        <v>7097252</v>
      </c>
      <c r="E1123" s="130">
        <f t="shared" si="161"/>
        <v>2398869</v>
      </c>
      <c r="F1123" s="130">
        <f t="shared" si="161"/>
        <v>70971</v>
      </c>
      <c r="G1123" s="130">
        <f t="shared" si="161"/>
        <v>698768</v>
      </c>
      <c r="H1123" s="87">
        <f t="shared" si="161"/>
        <v>10265860</v>
      </c>
    </row>
    <row r="1124" spans="1:8" x14ac:dyDescent="0.2">
      <c r="A1124" s="133">
        <v>5490</v>
      </c>
      <c r="B1124" s="134" t="s">
        <v>631</v>
      </c>
      <c r="C1124" s="201">
        <v>3111</v>
      </c>
      <c r="D1124" s="77">
        <v>361724</v>
      </c>
      <c r="E1124" s="67">
        <v>122263</v>
      </c>
      <c r="F1124" s="68">
        <v>3617</v>
      </c>
      <c r="G1124" s="68">
        <v>34180</v>
      </c>
      <c r="H1124" s="69">
        <f>SUM(D1124:G1124)</f>
        <v>521784</v>
      </c>
    </row>
    <row r="1125" spans="1:8" x14ac:dyDescent="0.2">
      <c r="A1125" s="45">
        <v>5490</v>
      </c>
      <c r="B1125" s="116" t="s">
        <v>631</v>
      </c>
      <c r="C1125" s="202">
        <v>3114</v>
      </c>
      <c r="D1125" s="71">
        <v>349403</v>
      </c>
      <c r="E1125" s="9">
        <v>118098</v>
      </c>
      <c r="F1125" s="34">
        <v>3494</v>
      </c>
      <c r="G1125" s="34">
        <v>8946</v>
      </c>
      <c r="H1125" s="35">
        <f>SUM(D1125:G1125)</f>
        <v>479941</v>
      </c>
    </row>
    <row r="1126" spans="1:8" x14ac:dyDescent="0.2">
      <c r="A1126" s="44">
        <v>5490</v>
      </c>
      <c r="B1126" s="98" t="s">
        <v>631</v>
      </c>
      <c r="C1126" s="183">
        <v>3141</v>
      </c>
      <c r="D1126" s="71">
        <v>0</v>
      </c>
      <c r="E1126" s="9">
        <v>0</v>
      </c>
      <c r="F1126" s="34">
        <v>0</v>
      </c>
      <c r="G1126" s="34">
        <v>0</v>
      </c>
      <c r="H1126" s="35">
        <f>SUM(D1126:G1126)</f>
        <v>0</v>
      </c>
    </row>
    <row r="1127" spans="1:8" x14ac:dyDescent="0.2">
      <c r="A1127" s="44">
        <v>5490</v>
      </c>
      <c r="B1127" s="117" t="s">
        <v>632</v>
      </c>
      <c r="C1127" s="183">
        <v>3143</v>
      </c>
      <c r="D1127" s="71">
        <v>0</v>
      </c>
      <c r="E1127" s="9">
        <v>0</v>
      </c>
      <c r="F1127" s="34">
        <v>0</v>
      </c>
      <c r="G1127" s="34">
        <v>0</v>
      </c>
      <c r="H1127" s="35">
        <f>SUM(D1127:G1127)</f>
        <v>0</v>
      </c>
    </row>
    <row r="1128" spans="1:8" x14ac:dyDescent="0.2">
      <c r="A1128" s="46">
        <v>5490</v>
      </c>
      <c r="B1128" s="118" t="s">
        <v>633</v>
      </c>
      <c r="C1128" s="203"/>
      <c r="D1128" s="78">
        <f t="shared" ref="D1128:H1128" si="162">SUM(D1124:D1127)</f>
        <v>711127</v>
      </c>
      <c r="E1128" s="18">
        <v>240361</v>
      </c>
      <c r="F1128" s="18">
        <v>7111</v>
      </c>
      <c r="G1128" s="18">
        <v>43126</v>
      </c>
      <c r="H1128" s="19">
        <f t="shared" ref="H1128" si="163">SUM(H1124:H1127)</f>
        <v>1001725</v>
      </c>
    </row>
    <row r="1129" spans="1:8" x14ac:dyDescent="0.2">
      <c r="A1129" s="28">
        <v>5460</v>
      </c>
      <c r="B1129" s="98" t="s">
        <v>634</v>
      </c>
      <c r="C1129" s="183">
        <v>3111</v>
      </c>
      <c r="D1129" s="71">
        <v>209583</v>
      </c>
      <c r="E1129" s="9">
        <v>70839</v>
      </c>
      <c r="F1129" s="34">
        <v>2096</v>
      </c>
      <c r="G1129" s="34">
        <v>9842</v>
      </c>
      <c r="H1129" s="35">
        <f>SUM(D1129:G1129)</f>
        <v>292360</v>
      </c>
    </row>
    <row r="1130" spans="1:8" x14ac:dyDescent="0.2">
      <c r="A1130" s="44">
        <v>5460</v>
      </c>
      <c r="B1130" s="115" t="s">
        <v>634</v>
      </c>
      <c r="C1130" s="204">
        <v>3141</v>
      </c>
      <c r="D1130" s="71">
        <v>0</v>
      </c>
      <c r="E1130" s="9">
        <v>0</v>
      </c>
      <c r="F1130" s="34">
        <v>0</v>
      </c>
      <c r="G1130" s="34">
        <v>0</v>
      </c>
      <c r="H1130" s="35">
        <f>SUM(D1130:G1130)</f>
        <v>0</v>
      </c>
    </row>
    <row r="1131" spans="1:8" x14ac:dyDescent="0.2">
      <c r="A1131" s="46">
        <v>5460</v>
      </c>
      <c r="B1131" s="118" t="s">
        <v>635</v>
      </c>
      <c r="C1131" s="197"/>
      <c r="D1131" s="72">
        <f t="shared" ref="D1131:H1131" si="164">SUM(D1129:D1130)</f>
        <v>209583</v>
      </c>
      <c r="E1131" s="22">
        <v>70839</v>
      </c>
      <c r="F1131" s="22">
        <v>2096</v>
      </c>
      <c r="G1131" s="22">
        <v>9842</v>
      </c>
      <c r="H1131" s="23">
        <f t="shared" ref="H1131" si="165">SUM(H1129:H1130)</f>
        <v>292360</v>
      </c>
    </row>
    <row r="1132" spans="1:8" x14ac:dyDescent="0.2">
      <c r="A1132" s="24">
        <v>5464</v>
      </c>
      <c r="B1132" s="98" t="s">
        <v>636</v>
      </c>
      <c r="C1132" s="183">
        <v>3111</v>
      </c>
      <c r="D1132" s="71">
        <v>157187</v>
      </c>
      <c r="E1132" s="9">
        <v>53129</v>
      </c>
      <c r="F1132" s="34">
        <v>1572</v>
      </c>
      <c r="G1132" s="34">
        <v>7847</v>
      </c>
      <c r="H1132" s="35">
        <f>SUM(D1132:G1132)</f>
        <v>219735</v>
      </c>
    </row>
    <row r="1133" spans="1:8" x14ac:dyDescent="0.2">
      <c r="A1133" s="44">
        <v>5464</v>
      </c>
      <c r="B1133" s="115" t="s">
        <v>636</v>
      </c>
      <c r="C1133" s="204">
        <v>3141</v>
      </c>
      <c r="D1133" s="71">
        <v>0</v>
      </c>
      <c r="E1133" s="9">
        <v>0</v>
      </c>
      <c r="F1133" s="34">
        <v>0</v>
      </c>
      <c r="G1133" s="34">
        <v>0</v>
      </c>
      <c r="H1133" s="35">
        <f>SUM(D1133:G1133)</f>
        <v>0</v>
      </c>
    </row>
    <row r="1134" spans="1:8" x14ac:dyDescent="0.2">
      <c r="A1134" s="46">
        <v>5464</v>
      </c>
      <c r="B1134" s="118" t="s">
        <v>637</v>
      </c>
      <c r="C1134" s="197"/>
      <c r="D1134" s="72">
        <f t="shared" ref="D1134:H1134" si="166">SUM(D1132:D1133)</f>
        <v>157187</v>
      </c>
      <c r="E1134" s="22">
        <v>53129</v>
      </c>
      <c r="F1134" s="22">
        <v>1572</v>
      </c>
      <c r="G1134" s="22">
        <v>7847</v>
      </c>
      <c r="H1134" s="23">
        <f t="shared" ref="H1134" si="167">SUM(H1132:H1133)</f>
        <v>219735</v>
      </c>
    </row>
    <row r="1135" spans="1:8" x14ac:dyDescent="0.2">
      <c r="A1135" s="44">
        <v>5467</v>
      </c>
      <c r="B1135" s="98" t="s">
        <v>638</v>
      </c>
      <c r="C1135" s="183">
        <v>3111</v>
      </c>
      <c r="D1135" s="71">
        <v>157187</v>
      </c>
      <c r="E1135" s="9">
        <v>53129</v>
      </c>
      <c r="F1135" s="34">
        <v>1572</v>
      </c>
      <c r="G1135" s="34">
        <v>8150</v>
      </c>
      <c r="H1135" s="35">
        <f>SUM(D1135:G1135)</f>
        <v>220038</v>
      </c>
    </row>
    <row r="1136" spans="1:8" x14ac:dyDescent="0.2">
      <c r="A1136" s="44">
        <v>5467</v>
      </c>
      <c r="B1136" s="98" t="s">
        <v>638</v>
      </c>
      <c r="C1136" s="183">
        <v>3141</v>
      </c>
      <c r="D1136" s="71">
        <v>0</v>
      </c>
      <c r="E1136" s="9">
        <v>0</v>
      </c>
      <c r="F1136" s="34">
        <v>0</v>
      </c>
      <c r="G1136" s="34">
        <v>0</v>
      </c>
      <c r="H1136" s="35">
        <f>SUM(D1136:G1136)</f>
        <v>0</v>
      </c>
    </row>
    <row r="1137" spans="1:8" x14ac:dyDescent="0.2">
      <c r="A1137" s="46">
        <v>5467</v>
      </c>
      <c r="B1137" s="119" t="s">
        <v>639</v>
      </c>
      <c r="C1137" s="203"/>
      <c r="D1137" s="79">
        <f t="shared" ref="D1137:H1137" si="168">SUM(D1135:D1136)</f>
        <v>157187</v>
      </c>
      <c r="E1137" s="20">
        <v>53129</v>
      </c>
      <c r="F1137" s="20">
        <v>1572</v>
      </c>
      <c r="G1137" s="20">
        <v>8150</v>
      </c>
      <c r="H1137" s="21">
        <f t="shared" ref="H1137" si="169">SUM(H1135:H1136)</f>
        <v>220038</v>
      </c>
    </row>
    <row r="1138" spans="1:8" x14ac:dyDescent="0.2">
      <c r="A1138" s="44">
        <v>5463</v>
      </c>
      <c r="B1138" s="98" t="s">
        <v>640</v>
      </c>
      <c r="C1138" s="183">
        <v>3111</v>
      </c>
      <c r="D1138" s="71">
        <v>157187</v>
      </c>
      <c r="E1138" s="9">
        <v>53129</v>
      </c>
      <c r="F1138" s="34">
        <v>1572</v>
      </c>
      <c r="G1138" s="34">
        <v>10182</v>
      </c>
      <c r="H1138" s="35">
        <f>SUM(D1138:G1138)</f>
        <v>222070</v>
      </c>
    </row>
    <row r="1139" spans="1:8" x14ac:dyDescent="0.2">
      <c r="A1139" s="44">
        <v>5463</v>
      </c>
      <c r="B1139" s="115" t="s">
        <v>640</v>
      </c>
      <c r="C1139" s="204">
        <v>3141</v>
      </c>
      <c r="D1139" s="71">
        <v>0</v>
      </c>
      <c r="E1139" s="9">
        <v>0</v>
      </c>
      <c r="F1139" s="34">
        <v>0</v>
      </c>
      <c r="G1139" s="34">
        <v>0</v>
      </c>
      <c r="H1139" s="35">
        <f>SUM(D1139:G1139)</f>
        <v>0</v>
      </c>
    </row>
    <row r="1140" spans="1:8" x14ac:dyDescent="0.2">
      <c r="A1140" s="46">
        <v>5463</v>
      </c>
      <c r="B1140" s="118" t="s">
        <v>641</v>
      </c>
      <c r="C1140" s="203"/>
      <c r="D1140" s="79">
        <f t="shared" ref="D1140:H1140" si="170">SUM(D1138:D1139)</f>
        <v>157187</v>
      </c>
      <c r="E1140" s="20">
        <v>53129</v>
      </c>
      <c r="F1140" s="20">
        <v>1572</v>
      </c>
      <c r="G1140" s="20">
        <v>10182</v>
      </c>
      <c r="H1140" s="21">
        <f t="shared" ref="H1140" si="171">SUM(H1138:H1139)</f>
        <v>222070</v>
      </c>
    </row>
    <row r="1141" spans="1:8" x14ac:dyDescent="0.2">
      <c r="A1141" s="44">
        <v>5461</v>
      </c>
      <c r="B1141" s="115" t="s">
        <v>642</v>
      </c>
      <c r="C1141" s="204">
        <v>3111</v>
      </c>
      <c r="D1141" s="71">
        <v>111081</v>
      </c>
      <c r="E1141" s="9">
        <v>37545</v>
      </c>
      <c r="F1141" s="34">
        <v>1111</v>
      </c>
      <c r="G1141" s="34">
        <v>5985</v>
      </c>
      <c r="H1141" s="35">
        <f>SUM(D1141:G1141)</f>
        <v>155722</v>
      </c>
    </row>
    <row r="1142" spans="1:8" x14ac:dyDescent="0.2">
      <c r="A1142" s="44">
        <v>5461</v>
      </c>
      <c r="B1142" s="98" t="s">
        <v>642</v>
      </c>
      <c r="C1142" s="183">
        <v>3141</v>
      </c>
      <c r="D1142" s="71">
        <v>0</v>
      </c>
      <c r="E1142" s="9">
        <v>0</v>
      </c>
      <c r="F1142" s="34">
        <v>0</v>
      </c>
      <c r="G1142" s="34">
        <v>0</v>
      </c>
      <c r="H1142" s="35">
        <f>SUM(D1142:G1142)</f>
        <v>0</v>
      </c>
    </row>
    <row r="1143" spans="1:8" x14ac:dyDescent="0.2">
      <c r="A1143" s="46">
        <v>5461</v>
      </c>
      <c r="B1143" s="119" t="s">
        <v>643</v>
      </c>
      <c r="C1143" s="197"/>
      <c r="D1143" s="72">
        <f t="shared" ref="D1143:H1143" si="172">SUM(D1141:D1142)</f>
        <v>111081</v>
      </c>
      <c r="E1143" s="22">
        <v>37545</v>
      </c>
      <c r="F1143" s="22">
        <v>1111</v>
      </c>
      <c r="G1143" s="22">
        <v>5985</v>
      </c>
      <c r="H1143" s="23">
        <f t="shared" ref="H1143" si="173">SUM(H1141:H1142)</f>
        <v>155722</v>
      </c>
    </row>
    <row r="1144" spans="1:8" x14ac:dyDescent="0.2">
      <c r="A1144" s="44">
        <v>5466</v>
      </c>
      <c r="B1144" s="115" t="s">
        <v>644</v>
      </c>
      <c r="C1144" s="204">
        <v>3111</v>
      </c>
      <c r="D1144" s="71">
        <v>282808</v>
      </c>
      <c r="E1144" s="9">
        <v>95589</v>
      </c>
      <c r="F1144" s="34">
        <v>2828</v>
      </c>
      <c r="G1144" s="34">
        <v>16457</v>
      </c>
      <c r="H1144" s="35">
        <f>SUM(D1144:G1144)</f>
        <v>397682</v>
      </c>
    </row>
    <row r="1145" spans="1:8" x14ac:dyDescent="0.2">
      <c r="A1145" s="44">
        <v>5466</v>
      </c>
      <c r="B1145" s="115" t="s">
        <v>644</v>
      </c>
      <c r="C1145" s="204">
        <v>3141</v>
      </c>
      <c r="D1145" s="71">
        <v>0</v>
      </c>
      <c r="E1145" s="9">
        <v>0</v>
      </c>
      <c r="F1145" s="34">
        <v>0</v>
      </c>
      <c r="G1145" s="34">
        <v>0</v>
      </c>
      <c r="H1145" s="35">
        <f>SUM(D1145:G1145)</f>
        <v>0</v>
      </c>
    </row>
    <row r="1146" spans="1:8" x14ac:dyDescent="0.2">
      <c r="A1146" s="46">
        <v>5466</v>
      </c>
      <c r="B1146" s="118" t="s">
        <v>645</v>
      </c>
      <c r="C1146" s="197"/>
      <c r="D1146" s="72">
        <f t="shared" ref="D1146:H1146" si="174">SUM(D1144:D1145)</f>
        <v>282808</v>
      </c>
      <c r="E1146" s="22">
        <v>95589</v>
      </c>
      <c r="F1146" s="22">
        <v>2828</v>
      </c>
      <c r="G1146" s="22">
        <v>16457</v>
      </c>
      <c r="H1146" s="23">
        <f t="shared" ref="H1146" si="175">SUM(H1144:H1145)</f>
        <v>397682</v>
      </c>
    </row>
    <row r="1147" spans="1:8" x14ac:dyDescent="0.2">
      <c r="A1147" s="24">
        <v>5702</v>
      </c>
      <c r="B1147" s="120" t="s">
        <v>646</v>
      </c>
      <c r="C1147" s="205">
        <v>3233</v>
      </c>
      <c r="D1147" s="71">
        <v>0</v>
      </c>
      <c r="E1147" s="9">
        <v>0</v>
      </c>
      <c r="F1147" s="34">
        <v>0</v>
      </c>
      <c r="G1147" s="34">
        <v>0</v>
      </c>
      <c r="H1147" s="35">
        <f>SUM(D1147:G1147)</f>
        <v>0</v>
      </c>
    </row>
    <row r="1148" spans="1:8" x14ac:dyDescent="0.2">
      <c r="A1148" s="47">
        <v>5702</v>
      </c>
      <c r="B1148" s="119" t="s">
        <v>647</v>
      </c>
      <c r="C1148" s="203"/>
      <c r="D1148" s="79">
        <f t="shared" ref="D1148:H1148" si="176">SUM(D1147)</f>
        <v>0</v>
      </c>
      <c r="E1148" s="20">
        <v>0</v>
      </c>
      <c r="F1148" s="20">
        <v>0</v>
      </c>
      <c r="G1148" s="20">
        <v>0</v>
      </c>
      <c r="H1148" s="21">
        <f t="shared" ref="H1148" si="177">SUM(H1147)</f>
        <v>0</v>
      </c>
    </row>
    <row r="1149" spans="1:8" x14ac:dyDescent="0.2">
      <c r="A1149" s="45">
        <v>5458</v>
      </c>
      <c r="B1149" s="116" t="s">
        <v>648</v>
      </c>
      <c r="C1149" s="202">
        <v>3113</v>
      </c>
      <c r="D1149" s="71">
        <v>907474</v>
      </c>
      <c r="E1149" s="9">
        <v>306726</v>
      </c>
      <c r="F1149" s="34">
        <v>9075</v>
      </c>
      <c r="G1149" s="34">
        <v>184180</v>
      </c>
      <c r="H1149" s="35">
        <f>SUM(D1149:G1149)</f>
        <v>1407455</v>
      </c>
    </row>
    <row r="1150" spans="1:8" x14ac:dyDescent="0.2">
      <c r="A1150" s="44">
        <v>5458</v>
      </c>
      <c r="B1150" s="98" t="s">
        <v>648</v>
      </c>
      <c r="C1150" s="183">
        <v>3141</v>
      </c>
      <c r="D1150" s="71">
        <v>0</v>
      </c>
      <c r="E1150" s="9">
        <v>0</v>
      </c>
      <c r="F1150" s="34">
        <v>0</v>
      </c>
      <c r="G1150" s="34">
        <v>0</v>
      </c>
      <c r="H1150" s="35">
        <f>SUM(D1150:G1150)</f>
        <v>0</v>
      </c>
    </row>
    <row r="1151" spans="1:8" x14ac:dyDescent="0.2">
      <c r="A1151" s="45">
        <v>5458</v>
      </c>
      <c r="B1151" s="116" t="s">
        <v>648</v>
      </c>
      <c r="C1151" s="202">
        <v>3143</v>
      </c>
      <c r="D1151" s="71">
        <v>0</v>
      </c>
      <c r="E1151" s="9">
        <v>0</v>
      </c>
      <c r="F1151" s="34">
        <v>0</v>
      </c>
      <c r="G1151" s="34">
        <v>0</v>
      </c>
      <c r="H1151" s="35">
        <f>SUM(D1151:G1151)</f>
        <v>0</v>
      </c>
    </row>
    <row r="1152" spans="1:8" x14ac:dyDescent="0.2">
      <c r="A1152" s="46">
        <v>5458</v>
      </c>
      <c r="B1152" s="118" t="s">
        <v>649</v>
      </c>
      <c r="C1152" s="203"/>
      <c r="D1152" s="79">
        <f t="shared" ref="D1152:H1152" si="178">SUM(D1149:D1151)</f>
        <v>907474</v>
      </c>
      <c r="E1152" s="20">
        <v>306726</v>
      </c>
      <c r="F1152" s="20">
        <v>9075</v>
      </c>
      <c r="G1152" s="20">
        <v>184180</v>
      </c>
      <c r="H1152" s="21">
        <f t="shared" ref="H1152" si="179">SUM(H1149:H1151)</f>
        <v>1407455</v>
      </c>
    </row>
    <row r="1153" spans="1:8" x14ac:dyDescent="0.2">
      <c r="A1153" s="45">
        <v>5456</v>
      </c>
      <c r="B1153" s="116" t="s">
        <v>650</v>
      </c>
      <c r="C1153" s="202">
        <v>3113</v>
      </c>
      <c r="D1153" s="71">
        <v>1110045</v>
      </c>
      <c r="E1153" s="9">
        <v>375195</v>
      </c>
      <c r="F1153" s="34">
        <v>11100</v>
      </c>
      <c r="G1153" s="34">
        <v>217684</v>
      </c>
      <c r="H1153" s="35">
        <f>SUM(D1153:G1153)</f>
        <v>1714024</v>
      </c>
    </row>
    <row r="1154" spans="1:8" x14ac:dyDescent="0.2">
      <c r="A1154" s="44">
        <v>5456</v>
      </c>
      <c r="B1154" s="115" t="s">
        <v>650</v>
      </c>
      <c r="C1154" s="204">
        <v>3141</v>
      </c>
      <c r="D1154" s="71">
        <v>0</v>
      </c>
      <c r="E1154" s="9">
        <v>0</v>
      </c>
      <c r="F1154" s="34">
        <v>0</v>
      </c>
      <c r="G1154" s="34">
        <v>0</v>
      </c>
      <c r="H1154" s="35">
        <f>SUM(D1154:G1154)</f>
        <v>0</v>
      </c>
    </row>
    <row r="1155" spans="1:8" x14ac:dyDescent="0.2">
      <c r="A1155" s="45">
        <v>5456</v>
      </c>
      <c r="B1155" s="116" t="s">
        <v>650</v>
      </c>
      <c r="C1155" s="202">
        <v>3143</v>
      </c>
      <c r="D1155" s="71">
        <v>0</v>
      </c>
      <c r="E1155" s="9">
        <v>0</v>
      </c>
      <c r="F1155" s="34">
        <v>0</v>
      </c>
      <c r="G1155" s="34">
        <v>0</v>
      </c>
      <c r="H1155" s="35">
        <f>SUM(D1155:G1155)</f>
        <v>0</v>
      </c>
    </row>
    <row r="1156" spans="1:8" x14ac:dyDescent="0.2">
      <c r="A1156" s="46">
        <v>5456</v>
      </c>
      <c r="B1156" s="118" t="s">
        <v>651</v>
      </c>
      <c r="C1156" s="197"/>
      <c r="D1156" s="72">
        <f t="shared" ref="D1156:H1156" si="180">SUM(D1153:D1155)</f>
        <v>1110045</v>
      </c>
      <c r="E1156" s="22">
        <v>375195</v>
      </c>
      <c r="F1156" s="22">
        <v>11100</v>
      </c>
      <c r="G1156" s="22">
        <v>217684</v>
      </c>
      <c r="H1156" s="23">
        <f t="shared" ref="H1156" si="181">SUM(H1153:H1155)</f>
        <v>1714024</v>
      </c>
    </row>
    <row r="1157" spans="1:8" x14ac:dyDescent="0.2">
      <c r="A1157" s="44">
        <v>5481</v>
      </c>
      <c r="B1157" s="98" t="s">
        <v>652</v>
      </c>
      <c r="C1157" s="183">
        <v>3117</v>
      </c>
      <c r="D1157" s="71">
        <v>232247</v>
      </c>
      <c r="E1157" s="9">
        <v>78499</v>
      </c>
      <c r="F1157" s="34">
        <v>2322</v>
      </c>
      <c r="G1157" s="34">
        <v>26058</v>
      </c>
      <c r="H1157" s="35">
        <f>SUM(D1157:G1157)</f>
        <v>339126</v>
      </c>
    </row>
    <row r="1158" spans="1:8" x14ac:dyDescent="0.2">
      <c r="A1158" s="44">
        <v>5481</v>
      </c>
      <c r="B1158" s="116" t="s">
        <v>652</v>
      </c>
      <c r="C1158" s="183">
        <v>3141</v>
      </c>
      <c r="D1158" s="71">
        <v>0</v>
      </c>
      <c r="E1158" s="9">
        <v>0</v>
      </c>
      <c r="F1158" s="34">
        <v>0</v>
      </c>
      <c r="G1158" s="34">
        <v>0</v>
      </c>
      <c r="H1158" s="35">
        <f>SUM(D1158:G1158)</f>
        <v>0</v>
      </c>
    </row>
    <row r="1159" spans="1:8" x14ac:dyDescent="0.2">
      <c r="A1159" s="45">
        <v>5481</v>
      </c>
      <c r="B1159" s="116" t="s">
        <v>652</v>
      </c>
      <c r="C1159" s="202">
        <v>3143</v>
      </c>
      <c r="D1159" s="71">
        <v>0</v>
      </c>
      <c r="E1159" s="9">
        <v>0</v>
      </c>
      <c r="F1159" s="34">
        <v>0</v>
      </c>
      <c r="G1159" s="34">
        <v>0</v>
      </c>
      <c r="H1159" s="35">
        <f>SUM(D1159:G1159)</f>
        <v>0</v>
      </c>
    </row>
    <row r="1160" spans="1:8" x14ac:dyDescent="0.2">
      <c r="A1160" s="46">
        <v>5481</v>
      </c>
      <c r="B1160" s="118" t="s">
        <v>653</v>
      </c>
      <c r="C1160" s="197"/>
      <c r="D1160" s="72">
        <f t="shared" ref="D1160:H1160" si="182">SUM(D1157:D1159)</f>
        <v>232247</v>
      </c>
      <c r="E1160" s="22">
        <v>78499</v>
      </c>
      <c r="F1160" s="22">
        <v>2322</v>
      </c>
      <c r="G1160" s="22">
        <v>26058</v>
      </c>
      <c r="H1160" s="23">
        <f t="shared" ref="H1160" si="183">SUM(H1157:H1159)</f>
        <v>339126</v>
      </c>
    </row>
    <row r="1161" spans="1:8" x14ac:dyDescent="0.2">
      <c r="A1161" s="45">
        <v>5492</v>
      </c>
      <c r="B1161" s="98" t="s">
        <v>654</v>
      </c>
      <c r="C1161" s="183">
        <v>3114</v>
      </c>
      <c r="D1161" s="71">
        <v>451943</v>
      </c>
      <c r="E1161" s="9">
        <v>152757</v>
      </c>
      <c r="F1161" s="34">
        <v>4519</v>
      </c>
      <c r="G1161" s="34">
        <v>45451</v>
      </c>
      <c r="H1161" s="35">
        <f>SUM(D1161:G1161)</f>
        <v>654670</v>
      </c>
    </row>
    <row r="1162" spans="1:8" x14ac:dyDescent="0.2">
      <c r="A1162" s="48">
        <v>5492</v>
      </c>
      <c r="B1162" s="121" t="s">
        <v>654</v>
      </c>
      <c r="C1162" s="206">
        <v>3143</v>
      </c>
      <c r="D1162" s="71">
        <v>0</v>
      </c>
      <c r="E1162" s="9">
        <v>0</v>
      </c>
      <c r="F1162" s="34">
        <v>0</v>
      </c>
      <c r="G1162" s="34">
        <v>0</v>
      </c>
      <c r="H1162" s="35">
        <f>SUM(D1162:G1162)</f>
        <v>0</v>
      </c>
    </row>
    <row r="1163" spans="1:8" x14ac:dyDescent="0.2">
      <c r="A1163" s="49">
        <v>5492</v>
      </c>
      <c r="B1163" s="122" t="s">
        <v>655</v>
      </c>
      <c r="C1163" s="197"/>
      <c r="D1163" s="72">
        <f t="shared" ref="D1163:H1163" si="184">SUM(D1161:D1162)</f>
        <v>451943</v>
      </c>
      <c r="E1163" s="22">
        <v>152757</v>
      </c>
      <c r="F1163" s="22">
        <v>4519</v>
      </c>
      <c r="G1163" s="22">
        <v>45451</v>
      </c>
      <c r="H1163" s="23">
        <f t="shared" ref="H1163" si="185">SUM(H1161:H1162)</f>
        <v>654670</v>
      </c>
    </row>
    <row r="1164" spans="1:8" x14ac:dyDescent="0.2">
      <c r="A1164" s="45">
        <v>5457</v>
      </c>
      <c r="B1164" s="98" t="s">
        <v>656</v>
      </c>
      <c r="C1164" s="183">
        <v>3113</v>
      </c>
      <c r="D1164" s="71">
        <v>960477</v>
      </c>
      <c r="E1164" s="9">
        <v>324641</v>
      </c>
      <c r="F1164" s="34">
        <v>9605</v>
      </c>
      <c r="G1164" s="34">
        <v>184782</v>
      </c>
      <c r="H1164" s="35">
        <f>SUM(D1164:G1164)</f>
        <v>1479505</v>
      </c>
    </row>
    <row r="1165" spans="1:8" x14ac:dyDescent="0.2">
      <c r="A1165" s="44">
        <v>5457</v>
      </c>
      <c r="B1165" s="115" t="s">
        <v>656</v>
      </c>
      <c r="C1165" s="204">
        <v>3141</v>
      </c>
      <c r="D1165" s="71">
        <v>0</v>
      </c>
      <c r="E1165" s="9">
        <v>0</v>
      </c>
      <c r="F1165" s="34">
        <v>0</v>
      </c>
      <c r="G1165" s="34">
        <v>0</v>
      </c>
      <c r="H1165" s="35">
        <f>SUM(D1165:G1165)</f>
        <v>0</v>
      </c>
    </row>
    <row r="1166" spans="1:8" x14ac:dyDescent="0.2">
      <c r="A1166" s="45">
        <v>5457</v>
      </c>
      <c r="B1166" s="123" t="s">
        <v>656</v>
      </c>
      <c r="C1166" s="202">
        <v>3143</v>
      </c>
      <c r="D1166" s="71">
        <v>0</v>
      </c>
      <c r="E1166" s="9">
        <v>0</v>
      </c>
      <c r="F1166" s="34">
        <v>0</v>
      </c>
      <c r="G1166" s="34">
        <v>0</v>
      </c>
      <c r="H1166" s="35">
        <f>SUM(D1166:G1166)</f>
        <v>0</v>
      </c>
    </row>
    <row r="1167" spans="1:8" x14ac:dyDescent="0.2">
      <c r="A1167" s="46">
        <v>5457</v>
      </c>
      <c r="B1167" s="118" t="s">
        <v>657</v>
      </c>
      <c r="C1167" s="203"/>
      <c r="D1167" s="79">
        <f t="shared" ref="D1167:H1167" si="186">SUM(D1164:D1166)</f>
        <v>960477</v>
      </c>
      <c r="E1167" s="20">
        <v>324641</v>
      </c>
      <c r="F1167" s="20">
        <v>9605</v>
      </c>
      <c r="G1167" s="20">
        <v>184782</v>
      </c>
      <c r="H1167" s="21">
        <f t="shared" ref="H1167" si="187">SUM(H1164:H1166)</f>
        <v>1479505</v>
      </c>
    </row>
    <row r="1168" spans="1:8" x14ac:dyDescent="0.2">
      <c r="A1168" s="44">
        <v>5459</v>
      </c>
      <c r="B1168" s="115" t="s">
        <v>658</v>
      </c>
      <c r="C1168" s="204">
        <v>3231</v>
      </c>
      <c r="D1168" s="71">
        <v>317140</v>
      </c>
      <c r="E1168" s="9">
        <v>107193</v>
      </c>
      <c r="F1168" s="34">
        <v>3171</v>
      </c>
      <c r="G1168" s="34">
        <v>13252</v>
      </c>
      <c r="H1168" s="35">
        <f>SUM(D1168:G1168)</f>
        <v>440756</v>
      </c>
    </row>
    <row r="1169" spans="1:8" x14ac:dyDescent="0.2">
      <c r="A1169" s="46">
        <v>5459</v>
      </c>
      <c r="B1169" s="118" t="s">
        <v>659</v>
      </c>
      <c r="C1169" s="197"/>
      <c r="D1169" s="72">
        <f t="shared" ref="D1169:H1169" si="188">SUM(D1168)</f>
        <v>317140</v>
      </c>
      <c r="E1169" s="22">
        <v>107193</v>
      </c>
      <c r="F1169" s="22">
        <v>3171</v>
      </c>
      <c r="G1169" s="22">
        <v>13252</v>
      </c>
      <c r="H1169" s="23">
        <f t="shared" ref="H1169" si="189">SUM(H1168)</f>
        <v>440756</v>
      </c>
    </row>
    <row r="1170" spans="1:8" x14ac:dyDescent="0.2">
      <c r="A1170" s="44">
        <v>5482</v>
      </c>
      <c r="B1170" s="115" t="s">
        <v>660</v>
      </c>
      <c r="C1170" s="204">
        <v>3111</v>
      </c>
      <c r="D1170" s="71">
        <v>215721</v>
      </c>
      <c r="E1170" s="9">
        <v>72914</v>
      </c>
      <c r="F1170" s="34">
        <v>2157</v>
      </c>
      <c r="G1170" s="34">
        <v>18688</v>
      </c>
      <c r="H1170" s="35">
        <f>SUM(D1170:G1170)</f>
        <v>309480</v>
      </c>
    </row>
    <row r="1171" spans="1:8" x14ac:dyDescent="0.2">
      <c r="A1171" s="45">
        <v>5482</v>
      </c>
      <c r="B1171" s="115" t="s">
        <v>660</v>
      </c>
      <c r="C1171" s="204">
        <v>3117</v>
      </c>
      <c r="D1171" s="71">
        <v>0</v>
      </c>
      <c r="E1171" s="9">
        <v>0</v>
      </c>
      <c r="F1171" s="34">
        <v>0</v>
      </c>
      <c r="G1171" s="34">
        <v>0</v>
      </c>
      <c r="H1171" s="35">
        <f>SUM(D1171:G1171)</f>
        <v>0</v>
      </c>
    </row>
    <row r="1172" spans="1:8" x14ac:dyDescent="0.2">
      <c r="A1172" s="44">
        <v>5482</v>
      </c>
      <c r="B1172" s="98" t="s">
        <v>660</v>
      </c>
      <c r="C1172" s="183">
        <v>3141</v>
      </c>
      <c r="D1172" s="71">
        <v>0</v>
      </c>
      <c r="E1172" s="9">
        <v>0</v>
      </c>
      <c r="F1172" s="34">
        <v>0</v>
      </c>
      <c r="G1172" s="34">
        <v>0</v>
      </c>
      <c r="H1172" s="35">
        <f>SUM(D1172:G1172)</f>
        <v>0</v>
      </c>
    </row>
    <row r="1173" spans="1:8" x14ac:dyDescent="0.2">
      <c r="A1173" s="45">
        <v>5482</v>
      </c>
      <c r="B1173" s="98" t="s">
        <v>660</v>
      </c>
      <c r="C1173" s="183">
        <v>3143</v>
      </c>
      <c r="D1173" s="71">
        <v>0</v>
      </c>
      <c r="E1173" s="9">
        <v>0</v>
      </c>
      <c r="F1173" s="34">
        <v>0</v>
      </c>
      <c r="G1173" s="34">
        <v>0</v>
      </c>
      <c r="H1173" s="35">
        <f>SUM(D1173:G1173)</f>
        <v>0</v>
      </c>
    </row>
    <row r="1174" spans="1:8" x14ac:dyDescent="0.2">
      <c r="A1174" s="46">
        <v>5482</v>
      </c>
      <c r="B1174" s="119" t="s">
        <v>661</v>
      </c>
      <c r="C1174" s="197"/>
      <c r="D1174" s="72">
        <f t="shared" ref="D1174:H1174" si="190">SUM(D1170:D1173)</f>
        <v>215721</v>
      </c>
      <c r="E1174" s="22">
        <f t="shared" si="190"/>
        <v>72914</v>
      </c>
      <c r="F1174" s="22">
        <f t="shared" si="190"/>
        <v>2157</v>
      </c>
      <c r="G1174" s="22">
        <f t="shared" si="190"/>
        <v>18688</v>
      </c>
      <c r="H1174" s="23">
        <f t="shared" si="190"/>
        <v>309480</v>
      </c>
    </row>
    <row r="1175" spans="1:8" x14ac:dyDescent="0.2">
      <c r="A1175" s="44">
        <v>3421</v>
      </c>
      <c r="B1175" s="115" t="s">
        <v>662</v>
      </c>
      <c r="C1175" s="204">
        <v>3111</v>
      </c>
      <c r="D1175" s="71">
        <v>209583</v>
      </c>
      <c r="E1175" s="9">
        <v>70839</v>
      </c>
      <c r="F1175" s="34">
        <v>2096</v>
      </c>
      <c r="G1175" s="34">
        <v>10773</v>
      </c>
      <c r="H1175" s="35">
        <f>SUM(D1175:G1175)</f>
        <v>293291</v>
      </c>
    </row>
    <row r="1176" spans="1:8" x14ac:dyDescent="0.2">
      <c r="A1176" s="45">
        <v>3421</v>
      </c>
      <c r="B1176" s="115" t="s">
        <v>662</v>
      </c>
      <c r="C1176" s="204">
        <v>3141</v>
      </c>
      <c r="D1176" s="71">
        <v>0</v>
      </c>
      <c r="E1176" s="9">
        <v>0</v>
      </c>
      <c r="F1176" s="34">
        <v>0</v>
      </c>
      <c r="G1176" s="34">
        <v>0</v>
      </c>
      <c r="H1176" s="35">
        <f>SUM(D1176:G1176)</f>
        <v>0</v>
      </c>
    </row>
    <row r="1177" spans="1:8" x14ac:dyDescent="0.2">
      <c r="A1177" s="46">
        <v>3421</v>
      </c>
      <c r="B1177" s="118" t="s">
        <v>663</v>
      </c>
      <c r="C1177" s="197"/>
      <c r="D1177" s="72">
        <f t="shared" ref="D1177:H1177" si="191">SUM(D1175:D1176)</f>
        <v>209583</v>
      </c>
      <c r="E1177" s="22">
        <v>70839</v>
      </c>
      <c r="F1177" s="22">
        <v>2096</v>
      </c>
      <c r="G1177" s="22">
        <v>10773</v>
      </c>
      <c r="H1177" s="23">
        <f t="shared" ref="H1177" si="192">SUM(H1175:H1176)</f>
        <v>293291</v>
      </c>
    </row>
    <row r="1178" spans="1:8" x14ac:dyDescent="0.2">
      <c r="A1178" s="45">
        <v>3420</v>
      </c>
      <c r="B1178" s="116" t="s">
        <v>664</v>
      </c>
      <c r="C1178" s="202">
        <v>3113</v>
      </c>
      <c r="D1178" s="71">
        <v>508228</v>
      </c>
      <c r="E1178" s="9">
        <v>171781</v>
      </c>
      <c r="F1178" s="34">
        <v>5082</v>
      </c>
      <c r="G1178" s="34">
        <v>63410</v>
      </c>
      <c r="H1178" s="35">
        <f>SUM(D1178:G1178)</f>
        <v>748501</v>
      </c>
    </row>
    <row r="1179" spans="1:8" x14ac:dyDescent="0.2">
      <c r="A1179" s="44">
        <v>3420</v>
      </c>
      <c r="B1179" s="98" t="s">
        <v>664</v>
      </c>
      <c r="C1179" s="183">
        <v>3141</v>
      </c>
      <c r="D1179" s="71">
        <v>0</v>
      </c>
      <c r="E1179" s="9">
        <v>0</v>
      </c>
      <c r="F1179" s="34">
        <v>0</v>
      </c>
      <c r="G1179" s="34">
        <v>0</v>
      </c>
      <c r="H1179" s="35">
        <f>SUM(D1179:G1179)</f>
        <v>0</v>
      </c>
    </row>
    <row r="1180" spans="1:8" x14ac:dyDescent="0.2">
      <c r="A1180" s="48">
        <v>3420</v>
      </c>
      <c r="B1180" s="121" t="s">
        <v>664</v>
      </c>
      <c r="C1180" s="206">
        <v>3143</v>
      </c>
      <c r="D1180" s="71">
        <v>0</v>
      </c>
      <c r="E1180" s="9">
        <v>0</v>
      </c>
      <c r="F1180" s="34">
        <v>0</v>
      </c>
      <c r="G1180" s="34">
        <v>0</v>
      </c>
      <c r="H1180" s="35">
        <f>SUM(D1180:G1180)</f>
        <v>0</v>
      </c>
    </row>
    <row r="1181" spans="1:8" x14ac:dyDescent="0.2">
      <c r="A1181" s="49">
        <v>3420</v>
      </c>
      <c r="B1181" s="122" t="s">
        <v>665</v>
      </c>
      <c r="C1181" s="197"/>
      <c r="D1181" s="72">
        <f t="shared" ref="D1181:H1181" si="193">SUM(D1178:D1180)</f>
        <v>508228</v>
      </c>
      <c r="E1181" s="22">
        <v>171781</v>
      </c>
      <c r="F1181" s="22">
        <v>5082</v>
      </c>
      <c r="G1181" s="22">
        <v>63410</v>
      </c>
      <c r="H1181" s="23">
        <f t="shared" ref="H1181" si="194">SUM(H1178:H1180)</f>
        <v>748501</v>
      </c>
    </row>
    <row r="1182" spans="1:8" x14ac:dyDescent="0.2">
      <c r="A1182" s="45">
        <v>5493</v>
      </c>
      <c r="B1182" s="116" t="s">
        <v>666</v>
      </c>
      <c r="C1182" s="202">
        <v>3111</v>
      </c>
      <c r="D1182" s="71">
        <v>104791</v>
      </c>
      <c r="E1182" s="9">
        <v>35419</v>
      </c>
      <c r="F1182" s="34">
        <v>1048</v>
      </c>
      <c r="G1182" s="34">
        <v>5320</v>
      </c>
      <c r="H1182" s="35">
        <f>SUM(D1182:G1182)</f>
        <v>146578</v>
      </c>
    </row>
    <row r="1183" spans="1:8" x14ac:dyDescent="0.2">
      <c r="A1183" s="45">
        <v>5493</v>
      </c>
      <c r="B1183" s="116" t="s">
        <v>666</v>
      </c>
      <c r="C1183" s="202">
        <v>3141</v>
      </c>
      <c r="D1183" s="71">
        <v>0</v>
      </c>
      <c r="E1183" s="9">
        <v>0</v>
      </c>
      <c r="F1183" s="34">
        <v>0</v>
      </c>
      <c r="G1183" s="34">
        <v>0</v>
      </c>
      <c r="H1183" s="35">
        <f>SUM(D1183:G1183)</f>
        <v>0</v>
      </c>
    </row>
    <row r="1184" spans="1:8" x14ac:dyDescent="0.2">
      <c r="A1184" s="50">
        <v>5493</v>
      </c>
      <c r="B1184" s="118" t="s">
        <v>667</v>
      </c>
      <c r="C1184" s="197"/>
      <c r="D1184" s="72">
        <f t="shared" ref="D1184:H1184" si="195">SUM(D1182:D1183)</f>
        <v>104791</v>
      </c>
      <c r="E1184" s="22">
        <v>35419</v>
      </c>
      <c r="F1184" s="22">
        <v>1048</v>
      </c>
      <c r="G1184" s="22">
        <v>5320</v>
      </c>
      <c r="H1184" s="23">
        <f t="shared" ref="H1184" si="196">SUM(H1182:H1183)</f>
        <v>146578</v>
      </c>
    </row>
    <row r="1185" spans="1:8" x14ac:dyDescent="0.2">
      <c r="A1185" s="45">
        <v>2463</v>
      </c>
      <c r="B1185" s="116" t="s">
        <v>668</v>
      </c>
      <c r="C1185" s="202">
        <v>3113</v>
      </c>
      <c r="D1185" s="71">
        <v>278672</v>
      </c>
      <c r="E1185" s="9">
        <v>94191</v>
      </c>
      <c r="F1185" s="34">
        <v>2787</v>
      </c>
      <c r="G1185" s="34">
        <v>41336</v>
      </c>
      <c r="H1185" s="35">
        <f>SUM(D1185:G1185)</f>
        <v>416986</v>
      </c>
    </row>
    <row r="1186" spans="1:8" x14ac:dyDescent="0.2">
      <c r="A1186" s="45">
        <v>2463</v>
      </c>
      <c r="B1186" s="115" t="s">
        <v>668</v>
      </c>
      <c r="C1186" s="204">
        <v>3141</v>
      </c>
      <c r="D1186" s="71">
        <v>0</v>
      </c>
      <c r="E1186" s="9">
        <v>0</v>
      </c>
      <c r="F1186" s="34">
        <v>0</v>
      </c>
      <c r="G1186" s="34">
        <v>0</v>
      </c>
      <c r="H1186" s="35">
        <f>SUM(D1186:G1186)</f>
        <v>0</v>
      </c>
    </row>
    <row r="1187" spans="1:8" x14ac:dyDescent="0.2">
      <c r="A1187" s="45">
        <v>2463</v>
      </c>
      <c r="B1187" s="116" t="s">
        <v>668</v>
      </c>
      <c r="C1187" s="202">
        <v>3143</v>
      </c>
      <c r="D1187" s="71">
        <v>0</v>
      </c>
      <c r="E1187" s="9">
        <v>0</v>
      </c>
      <c r="F1187" s="34">
        <v>0</v>
      </c>
      <c r="G1187" s="34">
        <v>0</v>
      </c>
      <c r="H1187" s="35">
        <f>SUM(D1187:G1187)</f>
        <v>0</v>
      </c>
    </row>
    <row r="1188" spans="1:8" x14ac:dyDescent="0.2">
      <c r="A1188" s="46">
        <v>2463</v>
      </c>
      <c r="B1188" s="118" t="s">
        <v>669</v>
      </c>
      <c r="C1188" s="197"/>
      <c r="D1188" s="72">
        <f t="shared" ref="D1188:H1188" si="197">SUM(D1185:D1187)</f>
        <v>278672</v>
      </c>
      <c r="E1188" s="22">
        <v>94191</v>
      </c>
      <c r="F1188" s="22">
        <v>2787</v>
      </c>
      <c r="G1188" s="22">
        <v>41336</v>
      </c>
      <c r="H1188" s="23">
        <f t="shared" ref="H1188" si="198">SUM(H1185:H1187)</f>
        <v>416986</v>
      </c>
    </row>
    <row r="1189" spans="1:8" x14ac:dyDescent="0.2">
      <c r="A1189" s="44">
        <v>3427</v>
      </c>
      <c r="B1189" s="115" t="s">
        <v>670</v>
      </c>
      <c r="C1189" s="204">
        <v>3111</v>
      </c>
      <c r="D1189" s="71">
        <v>62900</v>
      </c>
      <c r="E1189" s="9">
        <v>21260</v>
      </c>
      <c r="F1189" s="34">
        <v>629</v>
      </c>
      <c r="G1189" s="34">
        <v>5985</v>
      </c>
      <c r="H1189" s="35">
        <f>SUM(D1189:G1189)</f>
        <v>90774</v>
      </c>
    </row>
    <row r="1190" spans="1:8" x14ac:dyDescent="0.2">
      <c r="A1190" s="45">
        <v>3427</v>
      </c>
      <c r="B1190" s="116" t="s">
        <v>670</v>
      </c>
      <c r="C1190" s="202">
        <v>3113</v>
      </c>
      <c r="D1190" s="71">
        <v>462030</v>
      </c>
      <c r="E1190" s="9">
        <v>156166</v>
      </c>
      <c r="F1190" s="34">
        <v>4620</v>
      </c>
      <c r="G1190" s="34">
        <v>51520</v>
      </c>
      <c r="H1190" s="35">
        <f>SUM(D1190:G1190)</f>
        <v>674336</v>
      </c>
    </row>
    <row r="1191" spans="1:8" x14ac:dyDescent="0.2">
      <c r="A1191" s="45">
        <v>3427</v>
      </c>
      <c r="B1191" s="115" t="s">
        <v>670</v>
      </c>
      <c r="C1191" s="204">
        <v>3141</v>
      </c>
      <c r="D1191" s="71">
        <v>0</v>
      </c>
      <c r="E1191" s="9">
        <v>0</v>
      </c>
      <c r="F1191" s="34">
        <v>0</v>
      </c>
      <c r="G1191" s="34">
        <v>0</v>
      </c>
      <c r="H1191" s="35">
        <f>SUM(D1191:G1191)</f>
        <v>0</v>
      </c>
    </row>
    <row r="1192" spans="1:8" x14ac:dyDescent="0.2">
      <c r="A1192" s="45">
        <v>3427</v>
      </c>
      <c r="B1192" s="116" t="s">
        <v>670</v>
      </c>
      <c r="C1192" s="202">
        <v>3143</v>
      </c>
      <c r="D1192" s="71">
        <v>0</v>
      </c>
      <c r="E1192" s="9">
        <v>0</v>
      </c>
      <c r="F1192" s="34">
        <v>0</v>
      </c>
      <c r="G1192" s="34">
        <v>0</v>
      </c>
      <c r="H1192" s="35">
        <f>SUM(D1192:G1192)</f>
        <v>0</v>
      </c>
    </row>
    <row r="1193" spans="1:8" x14ac:dyDescent="0.2">
      <c r="A1193" s="46">
        <v>3427</v>
      </c>
      <c r="B1193" s="118" t="s">
        <v>671</v>
      </c>
      <c r="C1193" s="197"/>
      <c r="D1193" s="72">
        <f t="shared" ref="D1193:H1193" si="199">SUM(D1189:D1192)</f>
        <v>524930</v>
      </c>
      <c r="E1193" s="22">
        <v>177426</v>
      </c>
      <c r="F1193" s="22">
        <v>5249</v>
      </c>
      <c r="G1193" s="22">
        <v>57505</v>
      </c>
      <c r="H1193" s="23">
        <f t="shared" ref="H1193" si="200">SUM(H1189:H1192)</f>
        <v>765110</v>
      </c>
    </row>
    <row r="1194" spans="1:8" x14ac:dyDescent="0.2">
      <c r="A1194" s="44">
        <v>5484</v>
      </c>
      <c r="B1194" s="115" t="s">
        <v>672</v>
      </c>
      <c r="C1194" s="204">
        <v>3111</v>
      </c>
      <c r="D1194" s="71">
        <v>209583</v>
      </c>
      <c r="E1194" s="9">
        <v>70839</v>
      </c>
      <c r="F1194" s="34">
        <v>2096</v>
      </c>
      <c r="G1194" s="34">
        <v>11076</v>
      </c>
      <c r="H1194" s="35">
        <f>SUM(D1194:G1194)</f>
        <v>293594</v>
      </c>
    </row>
    <row r="1195" spans="1:8" x14ac:dyDescent="0.2">
      <c r="A1195" s="44">
        <v>5484</v>
      </c>
      <c r="B1195" s="115" t="s">
        <v>672</v>
      </c>
      <c r="C1195" s="204">
        <v>3141</v>
      </c>
      <c r="D1195" s="71">
        <v>0</v>
      </c>
      <c r="E1195" s="9">
        <v>0</v>
      </c>
      <c r="F1195" s="34">
        <v>0</v>
      </c>
      <c r="G1195" s="34">
        <v>0</v>
      </c>
      <c r="H1195" s="35">
        <f>SUM(D1195:G1195)</f>
        <v>0</v>
      </c>
    </row>
    <row r="1196" spans="1:8" x14ac:dyDescent="0.2">
      <c r="A1196" s="46">
        <v>5484</v>
      </c>
      <c r="B1196" s="118" t="s">
        <v>673</v>
      </c>
      <c r="C1196" s="197"/>
      <c r="D1196" s="72">
        <f t="shared" ref="D1196:H1196" si="201">SUM(D1194:D1195)</f>
        <v>209583</v>
      </c>
      <c r="E1196" s="22">
        <v>70839</v>
      </c>
      <c r="F1196" s="22">
        <v>2096</v>
      </c>
      <c r="G1196" s="22">
        <v>11076</v>
      </c>
      <c r="H1196" s="23">
        <f t="shared" ref="H1196" si="202">SUM(H1194:H1195)</f>
        <v>293594</v>
      </c>
    </row>
    <row r="1197" spans="1:8" x14ac:dyDescent="0.2">
      <c r="A1197" s="44">
        <v>5485</v>
      </c>
      <c r="B1197" s="98" t="s">
        <v>674</v>
      </c>
      <c r="C1197" s="183">
        <v>3117</v>
      </c>
      <c r="D1197" s="71">
        <v>203112</v>
      </c>
      <c r="E1197" s="9">
        <v>68652</v>
      </c>
      <c r="F1197" s="34">
        <v>2031</v>
      </c>
      <c r="G1197" s="34">
        <v>19608</v>
      </c>
      <c r="H1197" s="35">
        <f>SUM(D1197:G1197)</f>
        <v>293403</v>
      </c>
    </row>
    <row r="1198" spans="1:8" x14ac:dyDescent="0.2">
      <c r="A1198" s="45">
        <v>5485</v>
      </c>
      <c r="B1198" s="115" t="s">
        <v>674</v>
      </c>
      <c r="C1198" s="204">
        <v>3141</v>
      </c>
      <c r="D1198" s="71">
        <v>0</v>
      </c>
      <c r="E1198" s="9">
        <v>0</v>
      </c>
      <c r="F1198" s="34">
        <v>0</v>
      </c>
      <c r="G1198" s="34">
        <v>0</v>
      </c>
      <c r="H1198" s="35">
        <f>SUM(D1198:G1198)</f>
        <v>0</v>
      </c>
    </row>
    <row r="1199" spans="1:8" x14ac:dyDescent="0.2">
      <c r="A1199" s="45">
        <v>5485</v>
      </c>
      <c r="B1199" s="98" t="s">
        <v>674</v>
      </c>
      <c r="C1199" s="183">
        <v>3143</v>
      </c>
      <c r="D1199" s="71">
        <v>0</v>
      </c>
      <c r="E1199" s="9">
        <v>0</v>
      </c>
      <c r="F1199" s="34">
        <v>0</v>
      </c>
      <c r="G1199" s="34">
        <v>0</v>
      </c>
      <c r="H1199" s="35">
        <f>SUM(D1199:G1199)</f>
        <v>0</v>
      </c>
    </row>
    <row r="1200" spans="1:8" x14ac:dyDescent="0.2">
      <c r="A1200" s="46">
        <v>5485</v>
      </c>
      <c r="B1200" s="119" t="s">
        <v>675</v>
      </c>
      <c r="C1200" s="197"/>
      <c r="D1200" s="72">
        <f t="shared" ref="D1200:H1200" si="203">SUM(D1197:D1199)</f>
        <v>203112</v>
      </c>
      <c r="E1200" s="22">
        <v>68652</v>
      </c>
      <c r="F1200" s="22">
        <v>2031</v>
      </c>
      <c r="G1200" s="22">
        <v>19608</v>
      </c>
      <c r="H1200" s="23">
        <f t="shared" ref="H1200" si="204">SUM(H1197:H1199)</f>
        <v>293403</v>
      </c>
    </row>
    <row r="1201" spans="1:8" x14ac:dyDescent="0.2">
      <c r="A1201" s="44">
        <v>5434</v>
      </c>
      <c r="B1201" s="115" t="s">
        <v>676</v>
      </c>
      <c r="C1201" s="204">
        <v>3111</v>
      </c>
      <c r="D1201" s="71">
        <v>111081</v>
      </c>
      <c r="E1201" s="9">
        <v>37545</v>
      </c>
      <c r="F1201" s="34">
        <v>1111</v>
      </c>
      <c r="G1201" s="34">
        <v>7086</v>
      </c>
      <c r="H1201" s="35">
        <f>SUM(D1201:G1201)</f>
        <v>156823</v>
      </c>
    </row>
    <row r="1202" spans="1:8" x14ac:dyDescent="0.2">
      <c r="A1202" s="44">
        <v>5434</v>
      </c>
      <c r="B1202" s="115" t="s">
        <v>676</v>
      </c>
      <c r="C1202" s="204">
        <v>3141</v>
      </c>
      <c r="D1202" s="71">
        <v>0</v>
      </c>
      <c r="E1202" s="9">
        <v>0</v>
      </c>
      <c r="F1202" s="34">
        <v>0</v>
      </c>
      <c r="G1202" s="34">
        <v>0</v>
      </c>
      <c r="H1202" s="35">
        <f>SUM(D1202:G1202)</f>
        <v>0</v>
      </c>
    </row>
    <row r="1203" spans="1:8" x14ac:dyDescent="0.2">
      <c r="A1203" s="46">
        <v>5434</v>
      </c>
      <c r="B1203" s="118" t="s">
        <v>677</v>
      </c>
      <c r="C1203" s="197"/>
      <c r="D1203" s="72">
        <f t="shared" ref="D1203:H1203" si="205">SUM(D1201:D1202)</f>
        <v>111081</v>
      </c>
      <c r="E1203" s="22">
        <v>37545</v>
      </c>
      <c r="F1203" s="22">
        <v>1111</v>
      </c>
      <c r="G1203" s="22">
        <v>7086</v>
      </c>
      <c r="H1203" s="23">
        <f t="shared" ref="H1203" si="206">SUM(H1201:H1202)</f>
        <v>156823</v>
      </c>
    </row>
    <row r="1204" spans="1:8" x14ac:dyDescent="0.2">
      <c r="A1204" s="44">
        <v>5433</v>
      </c>
      <c r="B1204" s="115" t="s">
        <v>678</v>
      </c>
      <c r="C1204" s="204">
        <v>3117</v>
      </c>
      <c r="D1204" s="71">
        <v>108566</v>
      </c>
      <c r="E1204" s="9">
        <v>36695</v>
      </c>
      <c r="F1204" s="34">
        <v>1086</v>
      </c>
      <c r="G1204" s="34">
        <v>10062</v>
      </c>
      <c r="H1204" s="35">
        <f>SUM(D1204:G1204)</f>
        <v>156409</v>
      </c>
    </row>
    <row r="1205" spans="1:8" x14ac:dyDescent="0.2">
      <c r="A1205" s="44">
        <v>5433</v>
      </c>
      <c r="B1205" s="115" t="s">
        <v>678</v>
      </c>
      <c r="C1205" s="204">
        <v>3141</v>
      </c>
      <c r="D1205" s="71">
        <v>0</v>
      </c>
      <c r="E1205" s="9">
        <v>0</v>
      </c>
      <c r="F1205" s="34">
        <v>0</v>
      </c>
      <c r="G1205" s="34">
        <v>0</v>
      </c>
      <c r="H1205" s="35">
        <f>SUM(D1205:G1205)</f>
        <v>0</v>
      </c>
    </row>
    <row r="1206" spans="1:8" x14ac:dyDescent="0.2">
      <c r="A1206" s="45">
        <v>5433</v>
      </c>
      <c r="B1206" s="116" t="s">
        <v>678</v>
      </c>
      <c r="C1206" s="202">
        <v>3143</v>
      </c>
      <c r="D1206" s="71">
        <v>0</v>
      </c>
      <c r="E1206" s="9">
        <v>0</v>
      </c>
      <c r="F1206" s="34">
        <v>0</v>
      </c>
      <c r="G1206" s="34">
        <v>0</v>
      </c>
      <c r="H1206" s="35">
        <f>SUM(D1206:G1206)</f>
        <v>0</v>
      </c>
    </row>
    <row r="1207" spans="1:8" x14ac:dyDescent="0.2">
      <c r="A1207" s="46">
        <v>5433</v>
      </c>
      <c r="B1207" s="118" t="s">
        <v>679</v>
      </c>
      <c r="C1207" s="197"/>
      <c r="D1207" s="72">
        <f t="shared" ref="D1207:H1207" si="207">SUM(D1204:D1206)</f>
        <v>108566</v>
      </c>
      <c r="E1207" s="22">
        <v>36695</v>
      </c>
      <c r="F1207" s="22">
        <v>1086</v>
      </c>
      <c r="G1207" s="22">
        <v>10062</v>
      </c>
      <c r="H1207" s="23">
        <f t="shared" ref="H1207" si="208">SUM(H1204:H1206)</f>
        <v>156409</v>
      </c>
    </row>
    <row r="1208" spans="1:8" x14ac:dyDescent="0.2">
      <c r="A1208" s="44">
        <v>5486</v>
      </c>
      <c r="B1208" s="115" t="s">
        <v>680</v>
      </c>
      <c r="C1208" s="204">
        <v>3111</v>
      </c>
      <c r="D1208" s="71">
        <v>55541</v>
      </c>
      <c r="E1208" s="9">
        <v>18773</v>
      </c>
      <c r="F1208" s="34">
        <v>555</v>
      </c>
      <c r="G1208" s="34">
        <v>3192</v>
      </c>
      <c r="H1208" s="35">
        <f>SUM(D1208:G1208)</f>
        <v>78061</v>
      </c>
    </row>
    <row r="1209" spans="1:8" x14ac:dyDescent="0.2">
      <c r="A1209" s="45">
        <v>5486</v>
      </c>
      <c r="B1209" s="115" t="s">
        <v>680</v>
      </c>
      <c r="C1209" s="204">
        <v>3141</v>
      </c>
      <c r="D1209" s="71">
        <v>0</v>
      </c>
      <c r="E1209" s="9">
        <v>0</v>
      </c>
      <c r="F1209" s="34">
        <v>0</v>
      </c>
      <c r="G1209" s="34">
        <v>0</v>
      </c>
      <c r="H1209" s="35">
        <f>SUM(D1209:G1209)</f>
        <v>0</v>
      </c>
    </row>
    <row r="1210" spans="1:8" x14ac:dyDescent="0.2">
      <c r="A1210" s="46">
        <v>5486</v>
      </c>
      <c r="B1210" s="118" t="s">
        <v>681</v>
      </c>
      <c r="C1210" s="203"/>
      <c r="D1210" s="79">
        <f t="shared" ref="D1210:H1210" si="209">SUM(D1208:D1209)</f>
        <v>55541</v>
      </c>
      <c r="E1210" s="20">
        <v>18773</v>
      </c>
      <c r="F1210" s="20">
        <v>555</v>
      </c>
      <c r="G1210" s="20">
        <v>3192</v>
      </c>
      <c r="H1210" s="21">
        <f t="shared" ref="H1210" si="210">SUM(H1208:H1209)</f>
        <v>78061</v>
      </c>
    </row>
    <row r="1211" spans="1:8" x14ac:dyDescent="0.2">
      <c r="A1211" s="44">
        <v>2440</v>
      </c>
      <c r="B1211" s="115" t="s">
        <v>682</v>
      </c>
      <c r="C1211" s="204">
        <v>3111</v>
      </c>
      <c r="D1211" s="71">
        <v>104791</v>
      </c>
      <c r="E1211" s="9">
        <v>35419</v>
      </c>
      <c r="F1211" s="34">
        <v>1048</v>
      </c>
      <c r="G1211" s="34">
        <v>4256</v>
      </c>
      <c r="H1211" s="35">
        <f>SUM(D1211:G1211)</f>
        <v>145514</v>
      </c>
    </row>
    <row r="1212" spans="1:8" x14ac:dyDescent="0.2">
      <c r="A1212" s="44">
        <v>2440</v>
      </c>
      <c r="B1212" s="115" t="s">
        <v>682</v>
      </c>
      <c r="C1212" s="204">
        <v>3141</v>
      </c>
      <c r="D1212" s="71">
        <v>0</v>
      </c>
      <c r="E1212" s="9">
        <v>0</v>
      </c>
      <c r="F1212" s="34">
        <v>0</v>
      </c>
      <c r="G1212" s="34">
        <v>0</v>
      </c>
      <c r="H1212" s="35">
        <f>SUM(D1212:G1212)</f>
        <v>0</v>
      </c>
    </row>
    <row r="1213" spans="1:8" x14ac:dyDescent="0.2">
      <c r="A1213" s="46">
        <v>2440</v>
      </c>
      <c r="B1213" s="118" t="s">
        <v>683</v>
      </c>
      <c r="C1213" s="203"/>
      <c r="D1213" s="79">
        <f t="shared" ref="D1213:H1213" si="211">SUM(D1211:D1212)</f>
        <v>104791</v>
      </c>
      <c r="E1213" s="20">
        <v>35419</v>
      </c>
      <c r="F1213" s="20">
        <v>1048</v>
      </c>
      <c r="G1213" s="20">
        <v>4256</v>
      </c>
      <c r="H1213" s="21">
        <f t="shared" ref="H1213" si="212">SUM(H1211:H1212)</f>
        <v>145514</v>
      </c>
    </row>
    <row r="1214" spans="1:8" x14ac:dyDescent="0.2">
      <c r="A1214" s="44">
        <v>2303</v>
      </c>
      <c r="B1214" s="115" t="s">
        <v>684</v>
      </c>
      <c r="C1214" s="204">
        <v>3111</v>
      </c>
      <c r="D1214" s="71">
        <v>62900</v>
      </c>
      <c r="E1214" s="9">
        <v>21260</v>
      </c>
      <c r="F1214" s="34">
        <v>629</v>
      </c>
      <c r="G1214" s="34">
        <v>5586</v>
      </c>
      <c r="H1214" s="35">
        <f>SUM(D1214:G1214)</f>
        <v>90375</v>
      </c>
    </row>
    <row r="1215" spans="1:8" x14ac:dyDescent="0.2">
      <c r="A1215" s="45">
        <v>2303</v>
      </c>
      <c r="B1215" s="115" t="s">
        <v>684</v>
      </c>
      <c r="C1215" s="204">
        <v>3117</v>
      </c>
      <c r="D1215" s="71">
        <v>203893</v>
      </c>
      <c r="E1215" s="9">
        <v>68916</v>
      </c>
      <c r="F1215" s="34">
        <v>2039</v>
      </c>
      <c r="G1215" s="34">
        <v>11094</v>
      </c>
      <c r="H1215" s="35">
        <f>SUM(D1215:G1215)</f>
        <v>285942</v>
      </c>
    </row>
    <row r="1216" spans="1:8" x14ac:dyDescent="0.2">
      <c r="A1216" s="51">
        <v>2303</v>
      </c>
      <c r="B1216" s="124" t="s">
        <v>684</v>
      </c>
      <c r="C1216" s="207">
        <v>3141</v>
      </c>
      <c r="D1216" s="71">
        <v>0</v>
      </c>
      <c r="E1216" s="9">
        <v>0</v>
      </c>
      <c r="F1216" s="34">
        <v>0</v>
      </c>
      <c r="G1216" s="34">
        <v>0</v>
      </c>
      <c r="H1216" s="35">
        <f>SUM(D1216:G1216)</f>
        <v>0</v>
      </c>
    </row>
    <row r="1217" spans="1:8" x14ac:dyDescent="0.2">
      <c r="A1217" s="45">
        <v>2303</v>
      </c>
      <c r="B1217" s="116" t="s">
        <v>684</v>
      </c>
      <c r="C1217" s="202">
        <v>3143</v>
      </c>
      <c r="D1217" s="71">
        <v>0</v>
      </c>
      <c r="E1217" s="9">
        <v>0</v>
      </c>
      <c r="F1217" s="34">
        <v>0</v>
      </c>
      <c r="G1217" s="34">
        <v>0</v>
      </c>
      <c r="H1217" s="35">
        <f>SUM(D1217:G1217)</f>
        <v>0</v>
      </c>
    </row>
    <row r="1218" spans="1:8" x14ac:dyDescent="0.2">
      <c r="A1218" s="46">
        <v>2303</v>
      </c>
      <c r="B1218" s="118" t="s">
        <v>685</v>
      </c>
      <c r="C1218" s="203"/>
      <c r="D1218" s="79">
        <f t="shared" ref="D1218:H1218" si="213">SUM(D1214:D1217)</f>
        <v>266793</v>
      </c>
      <c r="E1218" s="20">
        <v>90176</v>
      </c>
      <c r="F1218" s="20">
        <v>2668</v>
      </c>
      <c r="G1218" s="20">
        <v>16680</v>
      </c>
      <c r="H1218" s="21">
        <f t="shared" ref="H1218" si="214">SUM(H1214:H1217)</f>
        <v>376317</v>
      </c>
    </row>
    <row r="1219" spans="1:8" x14ac:dyDescent="0.2">
      <c r="A1219" s="44">
        <v>5437</v>
      </c>
      <c r="B1219" s="115" t="s">
        <v>686</v>
      </c>
      <c r="C1219" s="204">
        <v>3111</v>
      </c>
      <c r="D1219" s="71">
        <v>157187</v>
      </c>
      <c r="E1219" s="9">
        <v>53129</v>
      </c>
      <c r="F1219" s="34">
        <v>1572</v>
      </c>
      <c r="G1219" s="34">
        <v>7847</v>
      </c>
      <c r="H1219" s="35">
        <f>SUM(D1219:G1219)</f>
        <v>219735</v>
      </c>
    </row>
    <row r="1220" spans="1:8" x14ac:dyDescent="0.2">
      <c r="A1220" s="44">
        <v>5437</v>
      </c>
      <c r="B1220" s="115" t="s">
        <v>686</v>
      </c>
      <c r="C1220" s="204">
        <v>3141</v>
      </c>
      <c r="D1220" s="71">
        <v>0</v>
      </c>
      <c r="E1220" s="9">
        <v>0</v>
      </c>
      <c r="F1220" s="34">
        <v>0</v>
      </c>
      <c r="G1220" s="34">
        <v>0</v>
      </c>
      <c r="H1220" s="35">
        <f>SUM(D1220:G1220)</f>
        <v>0</v>
      </c>
    </row>
    <row r="1221" spans="1:8" x14ac:dyDescent="0.2">
      <c r="A1221" s="46">
        <v>5437</v>
      </c>
      <c r="B1221" s="118" t="s">
        <v>687</v>
      </c>
      <c r="C1221" s="203"/>
      <c r="D1221" s="79">
        <f t="shared" ref="D1221:H1221" si="215">SUM(D1219:D1220)</f>
        <v>157187</v>
      </c>
      <c r="E1221" s="20">
        <v>53129</v>
      </c>
      <c r="F1221" s="20">
        <v>1572</v>
      </c>
      <c r="G1221" s="20">
        <v>7847</v>
      </c>
      <c r="H1221" s="21">
        <f t="shared" ref="H1221" si="216">SUM(H1219:H1220)</f>
        <v>219735</v>
      </c>
    </row>
    <row r="1222" spans="1:8" x14ac:dyDescent="0.2">
      <c r="A1222" s="44">
        <v>5438</v>
      </c>
      <c r="B1222" s="98" t="s">
        <v>688</v>
      </c>
      <c r="C1222" s="183">
        <v>3117</v>
      </c>
      <c r="D1222" s="71">
        <v>160258</v>
      </c>
      <c r="E1222" s="9">
        <v>54167</v>
      </c>
      <c r="F1222" s="34">
        <v>1603</v>
      </c>
      <c r="G1222" s="34">
        <v>14448</v>
      </c>
      <c r="H1222" s="35">
        <f>SUM(D1222:G1222)</f>
        <v>230476</v>
      </c>
    </row>
    <row r="1223" spans="1:8" x14ac:dyDescent="0.2">
      <c r="A1223" s="45">
        <v>5438</v>
      </c>
      <c r="B1223" s="116" t="s">
        <v>688</v>
      </c>
      <c r="C1223" s="202">
        <v>3143</v>
      </c>
      <c r="D1223" s="71">
        <v>0</v>
      </c>
      <c r="E1223" s="9">
        <v>0</v>
      </c>
      <c r="F1223" s="34">
        <v>0</v>
      </c>
      <c r="G1223" s="34">
        <v>0</v>
      </c>
      <c r="H1223" s="35">
        <f>SUM(D1223:G1223)</f>
        <v>0</v>
      </c>
    </row>
    <row r="1224" spans="1:8" x14ac:dyDescent="0.2">
      <c r="A1224" s="46">
        <v>5438</v>
      </c>
      <c r="B1224" s="118" t="s">
        <v>689</v>
      </c>
      <c r="C1224" s="203"/>
      <c r="D1224" s="79">
        <f t="shared" ref="D1224:H1224" si="217">SUM(D1222:D1223)</f>
        <v>160258</v>
      </c>
      <c r="E1224" s="20">
        <v>54167</v>
      </c>
      <c r="F1224" s="20">
        <v>1603</v>
      </c>
      <c r="G1224" s="20">
        <v>14448</v>
      </c>
      <c r="H1224" s="21">
        <f t="shared" ref="H1224" si="218">SUM(H1222:H1223)</f>
        <v>230476</v>
      </c>
    </row>
    <row r="1225" spans="1:8" x14ac:dyDescent="0.2">
      <c r="A1225" s="44">
        <v>2441</v>
      </c>
      <c r="B1225" s="115" t="s">
        <v>690</v>
      </c>
      <c r="C1225" s="204">
        <v>3111</v>
      </c>
      <c r="D1225" s="71">
        <v>111081</v>
      </c>
      <c r="E1225" s="9">
        <v>37545</v>
      </c>
      <c r="F1225" s="34">
        <v>1111</v>
      </c>
      <c r="G1225" s="34">
        <v>6251</v>
      </c>
      <c r="H1225" s="35">
        <f>SUM(D1225:G1225)</f>
        <v>155988</v>
      </c>
    </row>
    <row r="1226" spans="1:8" x14ac:dyDescent="0.2">
      <c r="A1226" s="51">
        <v>2441</v>
      </c>
      <c r="B1226" s="124" t="s">
        <v>690</v>
      </c>
      <c r="C1226" s="207">
        <v>3141</v>
      </c>
      <c r="D1226" s="71">
        <v>0</v>
      </c>
      <c r="E1226" s="9">
        <v>0</v>
      </c>
      <c r="F1226" s="34">
        <v>0</v>
      </c>
      <c r="G1226" s="34">
        <v>0</v>
      </c>
      <c r="H1226" s="35">
        <f>SUM(D1226:G1226)</f>
        <v>0</v>
      </c>
    </row>
    <row r="1227" spans="1:8" x14ac:dyDescent="0.2">
      <c r="A1227" s="49">
        <v>2441</v>
      </c>
      <c r="B1227" s="122" t="s">
        <v>691</v>
      </c>
      <c r="C1227" s="203"/>
      <c r="D1227" s="79">
        <f t="shared" ref="D1227:H1227" si="219">SUM(D1225:D1226)</f>
        <v>111081</v>
      </c>
      <c r="E1227" s="20">
        <v>37545</v>
      </c>
      <c r="F1227" s="20">
        <v>1111</v>
      </c>
      <c r="G1227" s="20">
        <v>6251</v>
      </c>
      <c r="H1227" s="21">
        <f t="shared" ref="H1227" si="220">SUM(H1225:H1226)</f>
        <v>155988</v>
      </c>
    </row>
    <row r="1228" spans="1:8" x14ac:dyDescent="0.2">
      <c r="A1228" s="52">
        <v>2496</v>
      </c>
      <c r="B1228" s="115" t="s">
        <v>692</v>
      </c>
      <c r="C1228" s="204">
        <v>3117</v>
      </c>
      <c r="D1228" s="71">
        <v>232247</v>
      </c>
      <c r="E1228" s="9">
        <v>78499</v>
      </c>
      <c r="F1228" s="34">
        <v>2322</v>
      </c>
      <c r="G1228" s="34">
        <v>21156</v>
      </c>
      <c r="H1228" s="35">
        <f>SUM(D1228:G1228)</f>
        <v>334224</v>
      </c>
    </row>
    <row r="1229" spans="1:8" x14ac:dyDescent="0.2">
      <c r="A1229" s="44">
        <v>2496</v>
      </c>
      <c r="B1229" s="115" t="s">
        <v>692</v>
      </c>
      <c r="C1229" s="204">
        <v>3141</v>
      </c>
      <c r="D1229" s="71">
        <v>0</v>
      </c>
      <c r="E1229" s="9">
        <v>0</v>
      </c>
      <c r="F1229" s="34">
        <v>0</v>
      </c>
      <c r="G1229" s="34">
        <v>0</v>
      </c>
      <c r="H1229" s="35">
        <f>SUM(D1229:G1229)</f>
        <v>0</v>
      </c>
    </row>
    <row r="1230" spans="1:8" x14ac:dyDescent="0.2">
      <c r="A1230" s="45">
        <v>2496</v>
      </c>
      <c r="B1230" s="98" t="s">
        <v>692</v>
      </c>
      <c r="C1230" s="183">
        <v>3143</v>
      </c>
      <c r="D1230" s="71">
        <v>0</v>
      </c>
      <c r="E1230" s="9">
        <v>0</v>
      </c>
      <c r="F1230" s="34">
        <v>0</v>
      </c>
      <c r="G1230" s="34">
        <v>0</v>
      </c>
      <c r="H1230" s="35">
        <f>SUM(D1230:G1230)</f>
        <v>0</v>
      </c>
    </row>
    <row r="1231" spans="1:8" x14ac:dyDescent="0.2">
      <c r="A1231" s="46">
        <v>2496</v>
      </c>
      <c r="B1231" s="119" t="s">
        <v>693</v>
      </c>
      <c r="C1231" s="203"/>
      <c r="D1231" s="79">
        <f t="shared" ref="D1231:H1231" si="221">SUM(D1228:D1230)</f>
        <v>232247</v>
      </c>
      <c r="E1231" s="20">
        <v>78499</v>
      </c>
      <c r="F1231" s="20">
        <v>2322</v>
      </c>
      <c r="G1231" s="20">
        <v>21156</v>
      </c>
      <c r="H1231" s="21">
        <f t="shared" ref="H1231" si="222">SUM(H1228:H1230)</f>
        <v>334224</v>
      </c>
    </row>
    <row r="1232" spans="1:8" x14ac:dyDescent="0.2">
      <c r="A1232" s="44">
        <v>5440</v>
      </c>
      <c r="B1232" s="115" t="s">
        <v>694</v>
      </c>
      <c r="C1232" s="204">
        <v>3111</v>
      </c>
      <c r="D1232" s="71">
        <v>111081</v>
      </c>
      <c r="E1232" s="9">
        <v>37545</v>
      </c>
      <c r="F1232" s="34">
        <v>1111</v>
      </c>
      <c r="G1232" s="34">
        <v>6384</v>
      </c>
      <c r="H1232" s="35">
        <f>SUM(D1232:G1232)</f>
        <v>156121</v>
      </c>
    </row>
    <row r="1233" spans="1:8" x14ac:dyDescent="0.2">
      <c r="A1233" s="44">
        <v>5440</v>
      </c>
      <c r="B1233" s="115" t="s">
        <v>694</v>
      </c>
      <c r="C1233" s="204">
        <v>3141</v>
      </c>
      <c r="D1233" s="71">
        <v>0</v>
      </c>
      <c r="E1233" s="9">
        <v>0</v>
      </c>
      <c r="F1233" s="34">
        <v>0</v>
      </c>
      <c r="G1233" s="34">
        <v>0</v>
      </c>
      <c r="H1233" s="35">
        <f>SUM(D1233:G1233)</f>
        <v>0</v>
      </c>
    </row>
    <row r="1234" spans="1:8" x14ac:dyDescent="0.2">
      <c r="A1234" s="46">
        <v>5440</v>
      </c>
      <c r="B1234" s="118" t="s">
        <v>695</v>
      </c>
      <c r="C1234" s="203"/>
      <c r="D1234" s="79">
        <f t="shared" ref="D1234:H1234" si="223">SUM(D1232:D1233)</f>
        <v>111081</v>
      </c>
      <c r="E1234" s="20">
        <v>37545</v>
      </c>
      <c r="F1234" s="20">
        <v>1111</v>
      </c>
      <c r="G1234" s="20">
        <v>6384</v>
      </c>
      <c r="H1234" s="21">
        <f t="shared" ref="H1234" si="224">SUM(H1232:H1233)</f>
        <v>156121</v>
      </c>
    </row>
    <row r="1235" spans="1:8" x14ac:dyDescent="0.2">
      <c r="A1235" s="45">
        <v>5441</v>
      </c>
      <c r="B1235" s="98" t="s">
        <v>696</v>
      </c>
      <c r="C1235" s="183">
        <v>3113</v>
      </c>
      <c r="D1235" s="71">
        <v>443981</v>
      </c>
      <c r="E1235" s="9">
        <v>150066</v>
      </c>
      <c r="F1235" s="34">
        <v>4440</v>
      </c>
      <c r="G1235" s="34">
        <v>55344</v>
      </c>
      <c r="H1235" s="35">
        <f>SUM(D1235:G1235)</f>
        <v>653831</v>
      </c>
    </row>
    <row r="1236" spans="1:8" x14ac:dyDescent="0.2">
      <c r="A1236" s="45">
        <v>5441</v>
      </c>
      <c r="B1236" s="115" t="s">
        <v>696</v>
      </c>
      <c r="C1236" s="204">
        <v>3141</v>
      </c>
      <c r="D1236" s="71">
        <v>0</v>
      </c>
      <c r="E1236" s="9">
        <v>0</v>
      </c>
      <c r="F1236" s="34">
        <v>0</v>
      </c>
      <c r="G1236" s="34">
        <v>0</v>
      </c>
      <c r="H1236" s="35">
        <f>SUM(D1236:G1236)</f>
        <v>0</v>
      </c>
    </row>
    <row r="1237" spans="1:8" x14ac:dyDescent="0.2">
      <c r="A1237" s="45">
        <v>5441</v>
      </c>
      <c r="B1237" s="116" t="s">
        <v>696</v>
      </c>
      <c r="C1237" s="202">
        <v>3143</v>
      </c>
      <c r="D1237" s="71">
        <v>0</v>
      </c>
      <c r="E1237" s="9">
        <v>0</v>
      </c>
      <c r="F1237" s="34">
        <v>0</v>
      </c>
      <c r="G1237" s="34">
        <v>0</v>
      </c>
      <c r="H1237" s="35">
        <f>SUM(D1237:G1237)</f>
        <v>0</v>
      </c>
    </row>
    <row r="1238" spans="1:8" x14ac:dyDescent="0.2">
      <c r="A1238" s="46">
        <v>5441</v>
      </c>
      <c r="B1238" s="118" t="s">
        <v>697</v>
      </c>
      <c r="C1238" s="203"/>
      <c r="D1238" s="79">
        <f t="shared" ref="D1238:H1238" si="225">SUM(D1235:D1237)</f>
        <v>443981</v>
      </c>
      <c r="E1238" s="20">
        <v>150066</v>
      </c>
      <c r="F1238" s="20">
        <v>4440</v>
      </c>
      <c r="G1238" s="20">
        <v>55344</v>
      </c>
      <c r="H1238" s="21">
        <f t="shared" ref="H1238" si="226">SUM(H1235:H1237)</f>
        <v>653831</v>
      </c>
    </row>
    <row r="1239" spans="1:8" x14ac:dyDescent="0.2">
      <c r="A1239" s="44">
        <v>2306</v>
      </c>
      <c r="B1239" s="115" t="s">
        <v>698</v>
      </c>
      <c r="C1239" s="204">
        <v>3111</v>
      </c>
      <c r="D1239" s="71">
        <v>56610</v>
      </c>
      <c r="E1239" s="9">
        <v>19134</v>
      </c>
      <c r="F1239" s="34">
        <v>566</v>
      </c>
      <c r="G1239" s="34">
        <v>5054</v>
      </c>
      <c r="H1239" s="35">
        <f>SUM(D1239:G1239)</f>
        <v>81364</v>
      </c>
    </row>
    <row r="1240" spans="1:8" x14ac:dyDescent="0.2">
      <c r="A1240" s="44">
        <v>2306</v>
      </c>
      <c r="B1240" s="115" t="s">
        <v>698</v>
      </c>
      <c r="C1240" s="204">
        <v>3117</v>
      </c>
      <c r="D1240" s="71">
        <v>156162</v>
      </c>
      <c r="E1240" s="9">
        <v>52783</v>
      </c>
      <c r="F1240" s="34">
        <v>1562</v>
      </c>
      <c r="G1240" s="34">
        <v>6966</v>
      </c>
      <c r="H1240" s="35">
        <f>SUM(D1240:G1240)</f>
        <v>217473</v>
      </c>
    </row>
    <row r="1241" spans="1:8" x14ac:dyDescent="0.2">
      <c r="A1241" s="45">
        <v>2306</v>
      </c>
      <c r="B1241" s="115" t="s">
        <v>698</v>
      </c>
      <c r="C1241" s="204">
        <v>3141</v>
      </c>
      <c r="D1241" s="71">
        <v>0</v>
      </c>
      <c r="E1241" s="9">
        <v>0</v>
      </c>
      <c r="F1241" s="34">
        <v>0</v>
      </c>
      <c r="G1241" s="34">
        <v>0</v>
      </c>
      <c r="H1241" s="35">
        <f>SUM(D1241:G1241)</f>
        <v>0</v>
      </c>
    </row>
    <row r="1242" spans="1:8" x14ac:dyDescent="0.2">
      <c r="A1242" s="45">
        <v>2306</v>
      </c>
      <c r="B1242" s="116" t="s">
        <v>698</v>
      </c>
      <c r="C1242" s="202">
        <v>3143</v>
      </c>
      <c r="D1242" s="71">
        <v>0</v>
      </c>
      <c r="E1242" s="9">
        <v>0</v>
      </c>
      <c r="F1242" s="34">
        <v>0</v>
      </c>
      <c r="G1242" s="34">
        <v>0</v>
      </c>
      <c r="H1242" s="35">
        <f>SUM(D1242:G1242)</f>
        <v>0</v>
      </c>
    </row>
    <row r="1243" spans="1:8" x14ac:dyDescent="0.2">
      <c r="A1243" s="46">
        <v>2306</v>
      </c>
      <c r="B1243" s="118" t="s">
        <v>699</v>
      </c>
      <c r="C1243" s="197"/>
      <c r="D1243" s="72">
        <f t="shared" ref="D1243:H1243" si="227">SUM(D1239:D1242)</f>
        <v>212772</v>
      </c>
      <c r="E1243" s="22">
        <v>71917</v>
      </c>
      <c r="F1243" s="22">
        <v>2128</v>
      </c>
      <c r="G1243" s="22">
        <v>12020</v>
      </c>
      <c r="H1243" s="23">
        <f t="shared" ref="H1243" si="228">SUM(H1239:H1242)</f>
        <v>298837</v>
      </c>
    </row>
    <row r="1244" spans="1:8" x14ac:dyDescent="0.2">
      <c r="A1244" s="44">
        <v>2447</v>
      </c>
      <c r="B1244" s="98" t="s">
        <v>700</v>
      </c>
      <c r="C1244" s="183">
        <v>3117</v>
      </c>
      <c r="D1244" s="71">
        <v>108269</v>
      </c>
      <c r="E1244" s="9">
        <v>36595</v>
      </c>
      <c r="F1244" s="34">
        <v>1083</v>
      </c>
      <c r="G1244" s="34">
        <v>9804</v>
      </c>
      <c r="H1244" s="35">
        <f>SUM(D1244:G1244)</f>
        <v>155751</v>
      </c>
    </row>
    <row r="1245" spans="1:8" x14ac:dyDescent="0.2">
      <c r="A1245" s="44">
        <v>2447</v>
      </c>
      <c r="B1245" s="98" t="s">
        <v>700</v>
      </c>
      <c r="C1245" s="183">
        <v>3141</v>
      </c>
      <c r="D1245" s="71">
        <v>0</v>
      </c>
      <c r="E1245" s="9">
        <v>0</v>
      </c>
      <c r="F1245" s="34">
        <v>0</v>
      </c>
      <c r="G1245" s="34">
        <v>0</v>
      </c>
      <c r="H1245" s="35">
        <f>SUM(D1245:G1245)</f>
        <v>0</v>
      </c>
    </row>
    <row r="1246" spans="1:8" x14ac:dyDescent="0.2">
      <c r="A1246" s="45">
        <v>2447</v>
      </c>
      <c r="B1246" s="116" t="s">
        <v>700</v>
      </c>
      <c r="C1246" s="202">
        <v>3143</v>
      </c>
      <c r="D1246" s="71">
        <v>0</v>
      </c>
      <c r="E1246" s="9">
        <v>0</v>
      </c>
      <c r="F1246" s="34">
        <v>0</v>
      </c>
      <c r="G1246" s="34">
        <v>0</v>
      </c>
      <c r="H1246" s="35">
        <f>SUM(D1246:G1246)</f>
        <v>0</v>
      </c>
    </row>
    <row r="1247" spans="1:8" x14ac:dyDescent="0.2">
      <c r="A1247" s="46">
        <v>2447</v>
      </c>
      <c r="B1247" s="118" t="s">
        <v>701</v>
      </c>
      <c r="C1247" s="197"/>
      <c r="D1247" s="72">
        <f t="shared" ref="D1247:H1247" si="229">SUM(D1244:D1246)</f>
        <v>108269</v>
      </c>
      <c r="E1247" s="22">
        <v>36595</v>
      </c>
      <c r="F1247" s="22">
        <v>1083</v>
      </c>
      <c r="G1247" s="22">
        <v>9804</v>
      </c>
      <c r="H1247" s="23">
        <f t="shared" ref="H1247" si="230">SUM(H1244:H1246)</f>
        <v>155751</v>
      </c>
    </row>
    <row r="1248" spans="1:8" x14ac:dyDescent="0.2">
      <c r="A1248" s="44">
        <v>5455</v>
      </c>
      <c r="B1248" s="115" t="s">
        <v>702</v>
      </c>
      <c r="C1248" s="204">
        <v>3111</v>
      </c>
      <c r="D1248" s="71">
        <v>56610</v>
      </c>
      <c r="E1248" s="9">
        <v>19134</v>
      </c>
      <c r="F1248" s="34">
        <v>566</v>
      </c>
      <c r="G1248" s="34">
        <v>3857</v>
      </c>
      <c r="H1248" s="35">
        <f>SUM(D1248:G1248)</f>
        <v>80167</v>
      </c>
    </row>
    <row r="1249" spans="1:8" x14ac:dyDescent="0.2">
      <c r="A1249" s="44">
        <v>5455</v>
      </c>
      <c r="B1249" s="115" t="s">
        <v>702</v>
      </c>
      <c r="C1249" s="204">
        <v>3117</v>
      </c>
      <c r="D1249" s="71">
        <v>141073</v>
      </c>
      <c r="E1249" s="9">
        <v>47683</v>
      </c>
      <c r="F1249" s="34">
        <v>1411</v>
      </c>
      <c r="G1249" s="34">
        <v>9030</v>
      </c>
      <c r="H1249" s="35">
        <f>SUM(D1249:G1249)</f>
        <v>199197</v>
      </c>
    </row>
    <row r="1250" spans="1:8" x14ac:dyDescent="0.2">
      <c r="A1250" s="44">
        <v>5455</v>
      </c>
      <c r="B1250" s="115" t="s">
        <v>702</v>
      </c>
      <c r="C1250" s="204">
        <v>3141</v>
      </c>
      <c r="D1250" s="71">
        <v>0</v>
      </c>
      <c r="E1250" s="9">
        <v>0</v>
      </c>
      <c r="F1250" s="34">
        <v>0</v>
      </c>
      <c r="G1250" s="34">
        <v>0</v>
      </c>
      <c r="H1250" s="35">
        <f>SUM(D1250:G1250)</f>
        <v>0</v>
      </c>
    </row>
    <row r="1251" spans="1:8" x14ac:dyDescent="0.2">
      <c r="A1251" s="45">
        <v>5455</v>
      </c>
      <c r="B1251" s="98" t="s">
        <v>702</v>
      </c>
      <c r="C1251" s="183">
        <v>3143</v>
      </c>
      <c r="D1251" s="71">
        <v>0</v>
      </c>
      <c r="E1251" s="9">
        <v>0</v>
      </c>
      <c r="F1251" s="34">
        <v>0</v>
      </c>
      <c r="G1251" s="34">
        <v>0</v>
      </c>
      <c r="H1251" s="35">
        <f>SUM(D1251:G1251)</f>
        <v>0</v>
      </c>
    </row>
    <row r="1252" spans="1:8" x14ac:dyDescent="0.2">
      <c r="A1252" s="46">
        <v>5455</v>
      </c>
      <c r="B1252" s="119" t="s">
        <v>703</v>
      </c>
      <c r="C1252" s="203"/>
      <c r="D1252" s="79">
        <f t="shared" ref="D1252:H1252" si="231">SUM(D1248:D1251)</f>
        <v>197683</v>
      </c>
      <c r="E1252" s="20">
        <v>66817</v>
      </c>
      <c r="F1252" s="20">
        <v>1977</v>
      </c>
      <c r="G1252" s="20">
        <v>12887</v>
      </c>
      <c r="H1252" s="21">
        <f t="shared" ref="H1252" si="232">SUM(H1248:H1251)</f>
        <v>279364</v>
      </c>
    </row>
    <row r="1253" spans="1:8" x14ac:dyDescent="0.2">
      <c r="A1253" s="44">
        <v>5470</v>
      </c>
      <c r="B1253" s="115" t="s">
        <v>704</v>
      </c>
      <c r="C1253" s="204">
        <v>3111</v>
      </c>
      <c r="D1253" s="71">
        <v>56610</v>
      </c>
      <c r="E1253" s="9">
        <v>19134</v>
      </c>
      <c r="F1253" s="34">
        <v>566</v>
      </c>
      <c r="G1253" s="34">
        <v>3591</v>
      </c>
      <c r="H1253" s="35">
        <f>SUM(D1253:G1253)</f>
        <v>79901</v>
      </c>
    </row>
    <row r="1254" spans="1:8" x14ac:dyDescent="0.2">
      <c r="A1254" s="51">
        <v>5470</v>
      </c>
      <c r="B1254" s="124" t="s">
        <v>704</v>
      </c>
      <c r="C1254" s="207">
        <v>3117</v>
      </c>
      <c r="D1254" s="71">
        <v>269451</v>
      </c>
      <c r="E1254" s="9">
        <v>91075</v>
      </c>
      <c r="F1254" s="34">
        <v>2695</v>
      </c>
      <c r="G1254" s="34">
        <v>19350</v>
      </c>
      <c r="H1254" s="35">
        <f>SUM(D1254:G1254)</f>
        <v>382571</v>
      </c>
    </row>
    <row r="1255" spans="1:8" x14ac:dyDescent="0.2">
      <c r="A1255" s="45">
        <v>5470</v>
      </c>
      <c r="B1255" s="115" t="s">
        <v>704</v>
      </c>
      <c r="C1255" s="204">
        <v>3141</v>
      </c>
      <c r="D1255" s="71">
        <v>0</v>
      </c>
      <c r="E1255" s="9">
        <v>0</v>
      </c>
      <c r="F1255" s="34">
        <v>0</v>
      </c>
      <c r="G1255" s="34">
        <v>0</v>
      </c>
      <c r="H1255" s="35">
        <f>SUM(D1255:G1255)</f>
        <v>0</v>
      </c>
    </row>
    <row r="1256" spans="1:8" x14ac:dyDescent="0.2">
      <c r="A1256" s="45">
        <v>5470</v>
      </c>
      <c r="B1256" s="116" t="s">
        <v>704</v>
      </c>
      <c r="C1256" s="202">
        <v>3143</v>
      </c>
      <c r="D1256" s="71">
        <v>0</v>
      </c>
      <c r="E1256" s="9">
        <v>0</v>
      </c>
      <c r="F1256" s="34">
        <v>0</v>
      </c>
      <c r="G1256" s="34">
        <v>0</v>
      </c>
      <c r="H1256" s="35">
        <f>SUM(D1256:G1256)</f>
        <v>0</v>
      </c>
    </row>
    <row r="1257" spans="1:8" ht="13.5" thickBot="1" x14ac:dyDescent="0.25">
      <c r="A1257" s="126">
        <v>5470</v>
      </c>
      <c r="B1257" s="127" t="s">
        <v>705</v>
      </c>
      <c r="C1257" s="199"/>
      <c r="D1257" s="74">
        <f t="shared" ref="D1257:H1257" si="233">SUM(D1253:D1256)</f>
        <v>326061</v>
      </c>
      <c r="E1257" s="75">
        <f t="shared" si="233"/>
        <v>110209</v>
      </c>
      <c r="F1257" s="75">
        <f t="shared" si="233"/>
        <v>3261</v>
      </c>
      <c r="G1257" s="75">
        <f t="shared" si="233"/>
        <v>22941</v>
      </c>
      <c r="H1257" s="76">
        <f t="shared" si="233"/>
        <v>462472</v>
      </c>
    </row>
    <row r="1258" spans="1:8" ht="13.5" thickBot="1" x14ac:dyDescent="0.25">
      <c r="A1258" s="128"/>
      <c r="B1258" s="129" t="s">
        <v>706</v>
      </c>
      <c r="C1258" s="208"/>
      <c r="D1258" s="86">
        <f t="shared" ref="D1258:H1258" si="234">D1257+D1252+D1247+D1243+D1238+D1234+D1231+D1227+D1224+D1221+D1218+D1213+D1210+D1207+D1203+D1200+D1196+D1193+D1188+D1184+D1181+D1177+D1174+D1169+D1167+D1163+D1160+D1156+D1152+D1148+D1146+D1143+D1140+D1137+D1134+D1131+D1128</f>
        <v>10727498</v>
      </c>
      <c r="E1258" s="130">
        <f>E1257+E1252+E1247+E1243+E1238+E1234+E1231+E1227+E1224+E1221+E1218+E1213+E1210+E1207+E1203+E1200+E1196+E1193+E1188+E1184+E1181+E1177+E1174+E1169+E1167+E1163+E1160+E1156+E1152+E1148+E1146+E1143+E1140+E1137+E1134+E1131+E1128</f>
        <v>3625890</v>
      </c>
      <c r="F1258" s="130">
        <f t="shared" si="234"/>
        <v>107276</v>
      </c>
      <c r="G1258" s="130">
        <f t="shared" si="234"/>
        <v>1211070</v>
      </c>
      <c r="H1258" s="87">
        <f t="shared" si="234"/>
        <v>15671734</v>
      </c>
    </row>
    <row r="1260" spans="1:8" x14ac:dyDescent="0.2">
      <c r="A1260" s="231"/>
      <c r="B1260" s="55" t="s">
        <v>707</v>
      </c>
      <c r="C1260" s="53"/>
      <c r="D1260" s="54">
        <f>D1258+D1123+D1034+D924+D844+D647+D601+D538+D407+D325</f>
        <v>123091708</v>
      </c>
      <c r="E1260" s="54">
        <f t="shared" ref="E1260:H1260" si="235">E1258+E1123+E1034+E924+E844+E647+E601+E538+E407+E325</f>
        <v>41604970</v>
      </c>
      <c r="F1260" s="54">
        <f t="shared" si="235"/>
        <v>1230933</v>
      </c>
      <c r="G1260" s="54">
        <f t="shared" si="235"/>
        <v>15023955</v>
      </c>
      <c r="H1260" s="54">
        <f t="shared" si="235"/>
        <v>180951566</v>
      </c>
    </row>
    <row r="1261" spans="1:8" x14ac:dyDescent="0.2">
      <c r="H1261" s="54">
        <f>SUM(D1260:G1260)</f>
        <v>180951566</v>
      </c>
    </row>
    <row r="1264" spans="1:8" x14ac:dyDescent="0.2">
      <c r="D1264" s="56"/>
      <c r="E1264" s="56"/>
      <c r="F1264" s="56"/>
      <c r="G1264" s="56"/>
      <c r="H1264" s="56"/>
    </row>
    <row r="1266" spans="4:8" x14ac:dyDescent="0.2">
      <c r="D1266" s="56"/>
      <c r="E1266" s="56"/>
      <c r="F1266" s="56"/>
      <c r="G1266" s="56"/>
      <c r="H1266" s="56"/>
    </row>
  </sheetData>
  <mergeCells count="1">
    <mergeCell ref="D3:H3"/>
  </mergeCells>
  <pageMargins left="0.39370078740157483" right="0.39370078740157483" top="0.78740157480314965" bottom="0.78740157480314965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MŠMT_DOFIN_NEPED</vt:lpstr>
      <vt:lpstr>MŠMT_DOFIN_NEPED!Názvy_tisku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Parmová Kateřina</cp:lastModifiedBy>
  <cp:lastPrinted>2025-09-10T08:14:13Z</cp:lastPrinted>
  <dcterms:created xsi:type="dcterms:W3CDTF">2009-03-06T07:28:09Z</dcterms:created>
  <dcterms:modified xsi:type="dcterms:W3CDTF">2025-09-10T08:15:20Z</dcterms:modified>
</cp:coreProperties>
</file>