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3\WEB_2023\"/>
    </mc:Choice>
  </mc:AlternateContent>
  <xr:revisionPtr revIDLastSave="0" documentId="13_ncr:1_{94A236CB-30AA-46E1-9BAF-938BB8FEC5E6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březen-duben_2023" sheetId="55" r:id="rId1"/>
  </sheets>
  <definedNames>
    <definedName name="_xlnm.Print_Titles" localSheetId="0">'březen-duben_2023'!$1:$6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54" i="55" l="1"/>
  <c r="H854" i="55"/>
  <c r="G854" i="55"/>
  <c r="F854" i="55"/>
  <c r="E854" i="55"/>
  <c r="D854" i="55"/>
  <c r="I652" i="55"/>
  <c r="H652" i="55"/>
  <c r="G652" i="55"/>
  <c r="F652" i="55"/>
  <c r="E652" i="55"/>
  <c r="D652" i="55"/>
  <c r="I606" i="55"/>
  <c r="H606" i="55"/>
  <c r="G606" i="55"/>
  <c r="F606" i="55"/>
  <c r="E606" i="55"/>
  <c r="D606" i="55"/>
  <c r="I543" i="55"/>
  <c r="H543" i="55"/>
  <c r="G543" i="55"/>
  <c r="F543" i="55"/>
  <c r="E543" i="55"/>
  <c r="D543" i="55"/>
  <c r="I411" i="55"/>
  <c r="H411" i="55"/>
  <c r="G411" i="55"/>
  <c r="F411" i="55"/>
  <c r="E411" i="55"/>
  <c r="D411" i="55"/>
  <c r="I407" i="55"/>
  <c r="H407" i="55"/>
  <c r="G407" i="55"/>
  <c r="F407" i="55"/>
  <c r="E407" i="55"/>
  <c r="D407" i="55"/>
  <c r="I402" i="55"/>
  <c r="H402" i="55"/>
  <c r="G402" i="55"/>
  <c r="F402" i="55"/>
  <c r="E402" i="55"/>
  <c r="D402" i="55"/>
  <c r="I400" i="55"/>
  <c r="H400" i="55"/>
  <c r="G400" i="55"/>
  <c r="F400" i="55"/>
  <c r="E400" i="55"/>
  <c r="D400" i="55"/>
  <c r="I397" i="55"/>
  <c r="H397" i="55"/>
  <c r="G397" i="55"/>
  <c r="F397" i="55"/>
  <c r="E397" i="55"/>
  <c r="D397" i="55"/>
  <c r="I395" i="55"/>
  <c r="H395" i="55"/>
  <c r="G395" i="55"/>
  <c r="F395" i="55"/>
  <c r="E395" i="55"/>
  <c r="D395" i="55"/>
  <c r="I392" i="55"/>
  <c r="H392" i="55"/>
  <c r="G392" i="55"/>
  <c r="F392" i="55"/>
  <c r="E392" i="55"/>
  <c r="D392" i="55"/>
  <c r="I389" i="55"/>
  <c r="H389" i="55"/>
  <c r="G389" i="55"/>
  <c r="F389" i="55"/>
  <c r="E389" i="55"/>
  <c r="D389" i="55"/>
  <c r="I386" i="55"/>
  <c r="H386" i="55"/>
  <c r="G386" i="55"/>
  <c r="F386" i="55"/>
  <c r="E386" i="55"/>
  <c r="D386" i="55"/>
  <c r="I381" i="55"/>
  <c r="H381" i="55"/>
  <c r="G381" i="55"/>
  <c r="F381" i="55"/>
  <c r="E381" i="55"/>
  <c r="D381" i="55"/>
  <c r="I376" i="55"/>
  <c r="H376" i="55"/>
  <c r="G376" i="55"/>
  <c r="F376" i="55"/>
  <c r="E376" i="55"/>
  <c r="D376" i="55"/>
  <c r="I371" i="55"/>
  <c r="H371" i="55"/>
  <c r="G371" i="55"/>
  <c r="F371" i="55"/>
  <c r="E371" i="55"/>
  <c r="D371" i="55"/>
  <c r="I366" i="55"/>
  <c r="H366" i="55"/>
  <c r="G366" i="55"/>
  <c r="F366" i="55"/>
  <c r="E366" i="55"/>
  <c r="D366" i="55"/>
  <c r="I361" i="55"/>
  <c r="H361" i="55"/>
  <c r="G361" i="55"/>
  <c r="F361" i="55"/>
  <c r="E361" i="55"/>
  <c r="D361" i="55"/>
  <c r="I356" i="55"/>
  <c r="H356" i="55"/>
  <c r="G356" i="55"/>
  <c r="F356" i="55"/>
  <c r="E356" i="55"/>
  <c r="D356" i="55"/>
  <c r="I351" i="55"/>
  <c r="H351" i="55"/>
  <c r="G351" i="55"/>
  <c r="F351" i="55"/>
  <c r="E351" i="55"/>
  <c r="D351" i="55"/>
  <c r="I346" i="55"/>
  <c r="H346" i="55"/>
  <c r="G346" i="55"/>
  <c r="F346" i="55"/>
  <c r="E346" i="55"/>
  <c r="D346" i="55"/>
  <c r="I341" i="55"/>
  <c r="H341" i="55"/>
  <c r="G341" i="55"/>
  <c r="F341" i="55"/>
  <c r="E341" i="55"/>
  <c r="D341" i="55"/>
  <c r="I334" i="55"/>
  <c r="H334" i="55"/>
  <c r="G334" i="55"/>
  <c r="F334" i="55"/>
  <c r="E334" i="55"/>
  <c r="D334" i="55"/>
  <c r="I331" i="55"/>
  <c r="H331" i="55"/>
  <c r="G331" i="55"/>
  <c r="F331" i="55"/>
  <c r="E331" i="55"/>
  <c r="D331" i="55"/>
  <c r="I328" i="55"/>
  <c r="H328" i="55"/>
  <c r="G328" i="55"/>
  <c r="F328" i="55"/>
  <c r="E328" i="55"/>
  <c r="D328" i="55"/>
  <c r="I325" i="55"/>
  <c r="H325" i="55"/>
  <c r="G325" i="55"/>
  <c r="F325" i="55"/>
  <c r="E325" i="55"/>
  <c r="D325" i="55"/>
  <c r="I322" i="55"/>
  <c r="H322" i="55"/>
  <c r="G322" i="55"/>
  <c r="F322" i="55"/>
  <c r="E322" i="55"/>
  <c r="D322" i="55"/>
  <c r="I317" i="55"/>
  <c r="H317" i="55"/>
  <c r="G317" i="55"/>
  <c r="F317" i="55"/>
  <c r="E317" i="55"/>
  <c r="D317" i="55"/>
  <c r="I312" i="55"/>
  <c r="H312" i="55"/>
  <c r="G312" i="55"/>
  <c r="F312" i="55"/>
  <c r="E312" i="55"/>
  <c r="D312" i="55"/>
  <c r="I307" i="55"/>
  <c r="H307" i="55"/>
  <c r="G307" i="55"/>
  <c r="F307" i="55"/>
  <c r="E307" i="55"/>
  <c r="D307" i="55"/>
  <c r="I302" i="55"/>
  <c r="H302" i="55"/>
  <c r="G302" i="55"/>
  <c r="F302" i="55"/>
  <c r="E302" i="55"/>
  <c r="D302" i="55"/>
  <c r="I297" i="55"/>
  <c r="H297" i="55"/>
  <c r="G297" i="55"/>
  <c r="F297" i="55"/>
  <c r="E297" i="55"/>
  <c r="D297" i="55"/>
  <c r="I292" i="55"/>
  <c r="H292" i="55"/>
  <c r="G292" i="55"/>
  <c r="F292" i="55"/>
  <c r="E292" i="55"/>
  <c r="D292" i="55"/>
  <c r="I288" i="55"/>
  <c r="H288" i="55"/>
  <c r="G288" i="55"/>
  <c r="F288" i="55"/>
  <c r="E288" i="55"/>
  <c r="D288" i="55"/>
  <c r="I285" i="55"/>
  <c r="H285" i="55"/>
  <c r="G285" i="55"/>
  <c r="F285" i="55"/>
  <c r="E285" i="55"/>
  <c r="D285" i="55"/>
  <c r="I281" i="55"/>
  <c r="H281" i="55"/>
  <c r="G281" i="55"/>
  <c r="F281" i="55"/>
  <c r="E281" i="55"/>
  <c r="D281" i="55"/>
  <c r="I276" i="55"/>
  <c r="H276" i="55"/>
  <c r="G276" i="55"/>
  <c r="F276" i="55"/>
  <c r="E276" i="55"/>
  <c r="D276" i="55"/>
  <c r="I273" i="55"/>
  <c r="H273" i="55"/>
  <c r="G273" i="55"/>
  <c r="F273" i="55"/>
  <c r="E273" i="55"/>
  <c r="D273" i="55"/>
  <c r="I270" i="55"/>
  <c r="H270" i="55"/>
  <c r="G270" i="55"/>
  <c r="F270" i="55"/>
  <c r="E270" i="55"/>
  <c r="D270" i="55"/>
  <c r="I265" i="55"/>
  <c r="H265" i="55"/>
  <c r="G265" i="55"/>
  <c r="F265" i="55"/>
  <c r="E265" i="55"/>
  <c r="D265" i="55"/>
  <c r="I263" i="55"/>
  <c r="H263" i="55"/>
  <c r="G263" i="55"/>
  <c r="F263" i="55"/>
  <c r="E263" i="55"/>
  <c r="D263" i="55"/>
  <c r="I260" i="55"/>
  <c r="H260" i="55"/>
  <c r="G260" i="55"/>
  <c r="F260" i="55"/>
  <c r="E260" i="55"/>
  <c r="D260" i="55"/>
  <c r="I255" i="55"/>
  <c r="H255" i="55"/>
  <c r="G255" i="55"/>
  <c r="F255" i="55"/>
  <c r="E255" i="55"/>
  <c r="D255" i="55"/>
  <c r="I252" i="55"/>
  <c r="H252" i="55"/>
  <c r="G252" i="55"/>
  <c r="F252" i="55"/>
  <c r="E252" i="55"/>
  <c r="D252" i="55"/>
  <c r="I247" i="55"/>
  <c r="H247" i="55"/>
  <c r="G247" i="55"/>
  <c r="F247" i="55"/>
  <c r="E247" i="55"/>
  <c r="D247" i="55"/>
  <c r="I243" i="55"/>
  <c r="H243" i="55"/>
  <c r="G243" i="55"/>
  <c r="F243" i="55"/>
  <c r="E243" i="55"/>
  <c r="D243" i="55"/>
  <c r="I238" i="55"/>
  <c r="H238" i="55"/>
  <c r="G238" i="55"/>
  <c r="F238" i="55"/>
  <c r="E238" i="55"/>
  <c r="D238" i="55"/>
  <c r="I235" i="55"/>
  <c r="H235" i="55"/>
  <c r="G235" i="55"/>
  <c r="F235" i="55"/>
  <c r="E235" i="55"/>
  <c r="D235" i="55"/>
  <c r="I232" i="55"/>
  <c r="H232" i="55"/>
  <c r="G232" i="55"/>
  <c r="F232" i="55"/>
  <c r="E232" i="55"/>
  <c r="D232" i="55"/>
  <c r="I229" i="55"/>
  <c r="H229" i="55"/>
  <c r="G229" i="55"/>
  <c r="F229" i="55"/>
  <c r="E229" i="55"/>
  <c r="D229" i="55"/>
  <c r="I227" i="55"/>
  <c r="H227" i="55"/>
  <c r="G227" i="55"/>
  <c r="F227" i="55"/>
  <c r="E227" i="55"/>
  <c r="D227" i="55"/>
  <c r="I223" i="55"/>
  <c r="H223" i="55"/>
  <c r="G223" i="55"/>
  <c r="F223" i="55"/>
  <c r="E223" i="55"/>
  <c r="D223" i="55"/>
  <c r="I220" i="55"/>
  <c r="H220" i="55"/>
  <c r="G220" i="55"/>
  <c r="F220" i="55"/>
  <c r="E220" i="55"/>
  <c r="D220" i="55"/>
  <c r="I215" i="55"/>
  <c r="H215" i="55"/>
  <c r="G215" i="55"/>
  <c r="F215" i="55"/>
  <c r="E215" i="55"/>
  <c r="D215" i="55"/>
  <c r="I210" i="55"/>
  <c r="H210" i="55"/>
  <c r="G210" i="55"/>
  <c r="F210" i="55"/>
  <c r="E210" i="55"/>
  <c r="D210" i="55"/>
  <c r="I208" i="55"/>
  <c r="H208" i="55"/>
  <c r="G208" i="55"/>
  <c r="F208" i="55"/>
  <c r="E208" i="55"/>
  <c r="D208" i="55"/>
  <c r="I204" i="55"/>
  <c r="H204" i="55"/>
  <c r="G204" i="55"/>
  <c r="F204" i="55"/>
  <c r="E204" i="55"/>
  <c r="D204" i="55"/>
  <c r="I201" i="55"/>
  <c r="H201" i="55"/>
  <c r="G201" i="55"/>
  <c r="F201" i="55"/>
  <c r="E201" i="55"/>
  <c r="D201" i="55"/>
  <c r="I196" i="55"/>
  <c r="H196" i="55"/>
  <c r="G196" i="55"/>
  <c r="F196" i="55"/>
  <c r="E196" i="55"/>
  <c r="D196" i="55"/>
  <c r="I193" i="55"/>
  <c r="H193" i="55"/>
  <c r="G193" i="55"/>
  <c r="F193" i="55"/>
  <c r="E193" i="55"/>
  <c r="D193" i="55"/>
  <c r="I189" i="55"/>
  <c r="H189" i="55"/>
  <c r="G189" i="55"/>
  <c r="F189" i="55"/>
  <c r="E189" i="55"/>
  <c r="D189" i="55"/>
  <c r="I186" i="55"/>
  <c r="H186" i="55"/>
  <c r="G186" i="55"/>
  <c r="F186" i="55"/>
  <c r="E186" i="55"/>
  <c r="D186" i="55"/>
  <c r="I183" i="55"/>
  <c r="H183" i="55"/>
  <c r="G183" i="55"/>
  <c r="F183" i="55"/>
  <c r="E183" i="55"/>
  <c r="D183" i="55"/>
  <c r="I181" i="55"/>
  <c r="H181" i="55"/>
  <c r="G181" i="55"/>
  <c r="F181" i="55"/>
  <c r="E181" i="55"/>
  <c r="D181" i="55"/>
  <c r="I177" i="55"/>
  <c r="H177" i="55"/>
  <c r="G177" i="55"/>
  <c r="F177" i="55"/>
  <c r="E177" i="55"/>
  <c r="D177" i="55"/>
  <c r="I173" i="55"/>
  <c r="H173" i="55"/>
  <c r="G173" i="55"/>
  <c r="F173" i="55"/>
  <c r="E173" i="55"/>
  <c r="D173" i="55"/>
  <c r="I169" i="55"/>
  <c r="H169" i="55"/>
  <c r="G169" i="55"/>
  <c r="F169" i="55"/>
  <c r="E169" i="55"/>
  <c r="D169" i="55"/>
  <c r="I165" i="55"/>
  <c r="H165" i="55"/>
  <c r="G165" i="55"/>
  <c r="F165" i="55"/>
  <c r="E165" i="55"/>
  <c r="D165" i="55"/>
  <c r="I161" i="55"/>
  <c r="H161" i="55"/>
  <c r="G161" i="55"/>
  <c r="F161" i="55"/>
  <c r="E161" i="55"/>
  <c r="D161" i="55"/>
  <c r="I157" i="55"/>
  <c r="H157" i="55"/>
  <c r="G157" i="55"/>
  <c r="F157" i="55"/>
  <c r="E157" i="55"/>
  <c r="D157" i="55"/>
  <c r="I153" i="55"/>
  <c r="H153" i="55"/>
  <c r="G153" i="55"/>
  <c r="F153" i="55"/>
  <c r="E153" i="55"/>
  <c r="D153" i="55"/>
  <c r="I148" i="55"/>
  <c r="H148" i="55"/>
  <c r="G148" i="55"/>
  <c r="F148" i="55"/>
  <c r="E148" i="55"/>
  <c r="D148" i="55"/>
  <c r="I144" i="55"/>
  <c r="H144" i="55"/>
  <c r="G144" i="55"/>
  <c r="F144" i="55"/>
  <c r="E144" i="55"/>
  <c r="D144" i="55"/>
  <c r="I140" i="55"/>
  <c r="H140" i="55"/>
  <c r="G140" i="55"/>
  <c r="F140" i="55"/>
  <c r="E140" i="55"/>
  <c r="D140" i="55"/>
  <c r="I136" i="55"/>
  <c r="H136" i="55"/>
  <c r="G136" i="55"/>
  <c r="F136" i="55"/>
  <c r="E136" i="55"/>
  <c r="D136" i="55"/>
  <c r="I131" i="55"/>
  <c r="H131" i="55"/>
  <c r="G131" i="55"/>
  <c r="F131" i="55"/>
  <c r="E131" i="55"/>
  <c r="D131" i="55"/>
  <c r="I127" i="55"/>
  <c r="H127" i="55"/>
  <c r="G127" i="55"/>
  <c r="F127" i="55"/>
  <c r="E127" i="55"/>
  <c r="D127" i="55"/>
  <c r="I124" i="55"/>
  <c r="H124" i="55"/>
  <c r="G124" i="55"/>
  <c r="F124" i="55"/>
  <c r="E124" i="55"/>
  <c r="D124" i="55"/>
  <c r="I120" i="55"/>
  <c r="H120" i="55"/>
  <c r="G120" i="55"/>
  <c r="F120" i="55"/>
  <c r="E120" i="55"/>
  <c r="D120" i="55"/>
  <c r="I117" i="55"/>
  <c r="H117" i="55"/>
  <c r="G117" i="55"/>
  <c r="F117" i="55"/>
  <c r="E117" i="55"/>
  <c r="D117" i="55"/>
  <c r="I113" i="55"/>
  <c r="H113" i="55"/>
  <c r="G113" i="55"/>
  <c r="F113" i="55"/>
  <c r="E113" i="55"/>
  <c r="D113" i="55"/>
  <c r="I109" i="55"/>
  <c r="H109" i="55"/>
  <c r="G109" i="55"/>
  <c r="F109" i="55"/>
  <c r="E109" i="55"/>
  <c r="D109" i="55"/>
  <c r="I105" i="55"/>
  <c r="H105" i="55"/>
  <c r="G105" i="55"/>
  <c r="F105" i="55"/>
  <c r="E105" i="55"/>
  <c r="D105" i="55"/>
  <c r="I100" i="55"/>
  <c r="H100" i="55"/>
  <c r="G100" i="55"/>
  <c r="F100" i="55"/>
  <c r="E100" i="55"/>
  <c r="D100" i="55"/>
  <c r="I95" i="55"/>
  <c r="H95" i="55"/>
  <c r="G95" i="55"/>
  <c r="F95" i="55"/>
  <c r="E95" i="55"/>
  <c r="D95" i="55"/>
  <c r="I92" i="55"/>
  <c r="H92" i="55"/>
  <c r="G92" i="55"/>
  <c r="F92" i="55"/>
  <c r="E92" i="55"/>
  <c r="D92" i="55"/>
  <c r="I89" i="55"/>
  <c r="H89" i="55"/>
  <c r="G89" i="55"/>
  <c r="F89" i="55"/>
  <c r="E89" i="55"/>
  <c r="D89" i="55"/>
  <c r="I86" i="55"/>
  <c r="H86" i="55"/>
  <c r="G86" i="55"/>
  <c r="F86" i="55"/>
  <c r="E86" i="55"/>
  <c r="D86" i="55"/>
  <c r="I83" i="55"/>
  <c r="H83" i="55"/>
  <c r="G83" i="55"/>
  <c r="F83" i="55"/>
  <c r="E83" i="55"/>
  <c r="D83" i="55"/>
  <c r="I80" i="55"/>
  <c r="H80" i="55"/>
  <c r="G80" i="55"/>
  <c r="F80" i="55"/>
  <c r="E80" i="55"/>
  <c r="D80" i="55"/>
  <c r="I77" i="55"/>
  <c r="H77" i="55"/>
  <c r="G77" i="55"/>
  <c r="F77" i="55"/>
  <c r="E77" i="55"/>
  <c r="D77" i="55"/>
  <c r="I74" i="55"/>
  <c r="H74" i="55"/>
  <c r="G74" i="55"/>
  <c r="F74" i="55"/>
  <c r="E74" i="55"/>
  <c r="D74" i="55"/>
  <c r="I71" i="55"/>
  <c r="H71" i="55"/>
  <c r="G71" i="55"/>
  <c r="F71" i="55"/>
  <c r="E71" i="55"/>
  <c r="D71" i="55"/>
  <c r="I68" i="55"/>
  <c r="H68" i="55"/>
  <c r="G68" i="55"/>
  <c r="F68" i="55"/>
  <c r="E68" i="55"/>
  <c r="D68" i="55"/>
  <c r="I65" i="55"/>
  <c r="H65" i="55"/>
  <c r="G65" i="55"/>
  <c r="F65" i="55"/>
  <c r="E65" i="55"/>
  <c r="D65" i="55"/>
  <c r="I62" i="55"/>
  <c r="H62" i="55"/>
  <c r="G62" i="55"/>
  <c r="F62" i="55"/>
  <c r="E62" i="55"/>
  <c r="D62" i="55"/>
  <c r="I59" i="55"/>
  <c r="H59" i="55"/>
  <c r="G59" i="55"/>
  <c r="F59" i="55"/>
  <c r="E59" i="55"/>
  <c r="D59" i="55"/>
  <c r="I56" i="55"/>
  <c r="H56" i="55"/>
  <c r="G56" i="55"/>
  <c r="F56" i="55"/>
  <c r="E56" i="55"/>
  <c r="D56" i="55"/>
  <c r="I53" i="55"/>
  <c r="H53" i="55"/>
  <c r="G53" i="55"/>
  <c r="F53" i="55"/>
  <c r="E53" i="55"/>
  <c r="D53" i="55"/>
  <c r="I50" i="55"/>
  <c r="H50" i="55"/>
  <c r="G50" i="55"/>
  <c r="F50" i="55"/>
  <c r="E50" i="55"/>
  <c r="D50" i="55"/>
  <c r="I47" i="55"/>
  <c r="H47" i="55"/>
  <c r="G47" i="55"/>
  <c r="F47" i="55"/>
  <c r="E47" i="55"/>
  <c r="D47" i="55"/>
  <c r="I44" i="55"/>
  <c r="H44" i="55"/>
  <c r="G44" i="55"/>
  <c r="F44" i="55"/>
  <c r="E44" i="55"/>
  <c r="D44" i="55"/>
  <c r="I41" i="55"/>
  <c r="H41" i="55"/>
  <c r="G41" i="55"/>
  <c r="F41" i="55"/>
  <c r="E41" i="55"/>
  <c r="D41" i="55"/>
  <c r="I38" i="55"/>
  <c r="H38" i="55"/>
  <c r="G38" i="55"/>
  <c r="F38" i="55"/>
  <c r="E38" i="55"/>
  <c r="D38" i="55"/>
  <c r="I35" i="55"/>
  <c r="H35" i="55"/>
  <c r="G35" i="55"/>
  <c r="F35" i="55"/>
  <c r="E35" i="55"/>
  <c r="D35" i="55"/>
  <c r="I32" i="55"/>
  <c r="H32" i="55"/>
  <c r="G32" i="55"/>
  <c r="F32" i="55"/>
  <c r="E32" i="55"/>
  <c r="D32" i="55"/>
  <c r="I29" i="55"/>
  <c r="H29" i="55"/>
  <c r="G29" i="55"/>
  <c r="F29" i="55"/>
  <c r="E29" i="55"/>
  <c r="D29" i="55"/>
  <c r="I26" i="55"/>
  <c r="H26" i="55"/>
  <c r="G26" i="55"/>
  <c r="F26" i="55"/>
  <c r="E26" i="55"/>
  <c r="D26" i="55"/>
  <c r="I23" i="55"/>
  <c r="H23" i="55"/>
  <c r="G23" i="55"/>
  <c r="F23" i="55"/>
  <c r="E23" i="55"/>
  <c r="D23" i="55"/>
  <c r="I20" i="55"/>
  <c r="H20" i="55"/>
  <c r="G20" i="55"/>
  <c r="F20" i="55"/>
  <c r="E20" i="55"/>
  <c r="D20" i="55"/>
  <c r="I17" i="55"/>
  <c r="H17" i="55"/>
  <c r="G17" i="55"/>
  <c r="F17" i="55"/>
  <c r="E17" i="55"/>
  <c r="D17" i="55"/>
  <c r="I14" i="55"/>
  <c r="H14" i="55"/>
  <c r="G14" i="55"/>
  <c r="F14" i="55"/>
  <c r="E14" i="55"/>
  <c r="D14" i="55"/>
  <c r="I11" i="55"/>
  <c r="H11" i="55"/>
  <c r="G11" i="55"/>
  <c r="F11" i="55"/>
  <c r="E11" i="55"/>
  <c r="D11" i="55"/>
  <c r="I8" i="55"/>
  <c r="H8" i="55"/>
  <c r="G8" i="55"/>
  <c r="F8" i="55"/>
  <c r="E8" i="55"/>
  <c r="D8" i="55"/>
  <c r="A322" i="55"/>
  <c r="A317" i="55"/>
  <c r="A312" i="55"/>
  <c r="A307" i="55"/>
  <c r="A302" i="55"/>
  <c r="A297" i="55"/>
  <c r="A292" i="55"/>
  <c r="A288" i="55"/>
  <c r="A285" i="55"/>
  <c r="A281" i="55"/>
  <c r="A276" i="55"/>
  <c r="A273" i="55"/>
  <c r="A270" i="55"/>
  <c r="A265" i="55"/>
  <c r="A263" i="55"/>
  <c r="A260" i="55"/>
  <c r="A255" i="55"/>
  <c r="A252" i="55"/>
  <c r="A247" i="55"/>
  <c r="A243" i="55"/>
  <c r="A238" i="55"/>
  <c r="A235" i="55"/>
  <c r="A232" i="55"/>
  <c r="A229" i="55"/>
  <c r="A227" i="55"/>
  <c r="A223" i="55"/>
  <c r="A220" i="55"/>
  <c r="A215" i="55"/>
  <c r="A210" i="55"/>
  <c r="A208" i="55"/>
  <c r="A204" i="55"/>
  <c r="A201" i="55"/>
  <c r="A196" i="55"/>
  <c r="A193" i="55"/>
  <c r="A189" i="55"/>
  <c r="A186" i="55"/>
  <c r="A183" i="55"/>
  <c r="A181" i="55"/>
  <c r="A177" i="55"/>
  <c r="A173" i="55"/>
  <c r="A169" i="55"/>
  <c r="A165" i="55"/>
  <c r="A161" i="55"/>
  <c r="A157" i="55"/>
  <c r="A153" i="55"/>
  <c r="A148" i="55"/>
  <c r="A144" i="55"/>
  <c r="A140" i="55"/>
  <c r="A136" i="55"/>
  <c r="A131" i="55"/>
  <c r="A127" i="55"/>
  <c r="A124" i="55"/>
  <c r="A120" i="55"/>
  <c r="A117" i="55"/>
  <c r="A113" i="55"/>
  <c r="A109" i="55"/>
  <c r="A105" i="55"/>
  <c r="A100" i="55"/>
  <c r="A95" i="55"/>
  <c r="A92" i="55"/>
  <c r="A89" i="55"/>
  <c r="A86" i="55"/>
  <c r="A83" i="55"/>
  <c r="A80" i="55"/>
  <c r="A77" i="55"/>
  <c r="A74" i="55"/>
  <c r="A71" i="55"/>
  <c r="A68" i="55"/>
  <c r="A65" i="55"/>
  <c r="A62" i="55"/>
  <c r="A59" i="55"/>
  <c r="A56" i="55"/>
  <c r="A53" i="55"/>
  <c r="A50" i="55"/>
  <c r="A47" i="55"/>
  <c r="A44" i="55"/>
  <c r="A41" i="55"/>
  <c r="A38" i="55"/>
  <c r="A35" i="55"/>
  <c r="A32" i="55"/>
  <c r="A29" i="55"/>
  <c r="A26" i="55"/>
  <c r="A23" i="55"/>
  <c r="A20" i="55"/>
  <c r="A17" i="55"/>
  <c r="A14" i="55"/>
  <c r="A11" i="55"/>
  <c r="A8" i="55"/>
  <c r="D412" i="55" l="1"/>
  <c r="F412" i="55"/>
  <c r="H412" i="55"/>
  <c r="E329" i="55"/>
  <c r="E1277" i="55" s="1"/>
  <c r="I329" i="55"/>
  <c r="E412" i="55"/>
  <c r="I412" i="55"/>
  <c r="I1277" i="55" s="1"/>
  <c r="D329" i="55"/>
  <c r="D1277" i="55" s="1"/>
  <c r="H329" i="55"/>
  <c r="F329" i="55"/>
  <c r="G329" i="55"/>
  <c r="G412" i="55"/>
  <c r="G1277" i="55" s="1"/>
  <c r="F1277" i="55"/>
  <c r="H1277" i="55"/>
  <c r="I1278" i="55" l="1"/>
</calcChain>
</file>

<file path=xl/sharedStrings.xml><?xml version="1.0" encoding="utf-8"?>
<sst xmlns="http://schemas.openxmlformats.org/spreadsheetml/2006/main" count="1281" uniqueCount="720">
  <si>
    <t>§</t>
  </si>
  <si>
    <t>c_KU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</si>
  <si>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</si>
  <si>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</si>
  <si>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</si>
  <si>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</si>
  <si>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</si>
  <si>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</si>
  <si>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</si>
  <si>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</si>
  <si>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</si>
  <si>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</si>
  <si>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</si>
  <si>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</si>
  <si>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</si>
  <si>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</si>
  <si>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</si>
  <si>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</si>
  <si>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</si>
  <si>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</si>
  <si>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</si>
  <si>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</si>
  <si>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</si>
  <si>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</si>
  <si>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</si>
  <si>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</si>
  <si>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</si>
  <si>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</si>
  <si>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</si>
  <si>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</si>
  <si>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</si>
  <si>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</si>
  <si>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</si>
  <si>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</si>
  <si>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</si>
  <si>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</si>
  <si>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</si>
  <si>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</si>
  <si>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</si>
  <si>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</si>
  <si>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</si>
  <si>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</si>
  <si>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</si>
  <si>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</si>
  <si>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</si>
  <si>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</si>
  <si>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</si>
  <si>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</si>
  <si>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</si>
  <si>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</si>
  <si>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</si>
  <si>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</si>
  <si>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</si>
  <si>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</si>
  <si>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</si>
  <si>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</si>
  <si>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</si>
  <si>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</si>
  <si>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</si>
  <si>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</si>
  <si>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</si>
  <si>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</si>
  <si>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</si>
  <si>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</si>
  <si>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</si>
  <si>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</si>
  <si>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</si>
  <si>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</si>
  <si>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</si>
  <si>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</si>
  <si>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</si>
  <si>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</si>
  <si>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</si>
  <si>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</si>
  <si>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</si>
  <si>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</si>
  <si>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</si>
  <si>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</si>
  <si>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</si>
  <si>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</si>
  <si>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</si>
  <si>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</si>
  <si>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</si>
  <si>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</si>
  <si>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</si>
  <si>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</si>
  <si>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</si>
  <si>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</si>
  <si>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</si>
  <si>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</si>
  <si>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</si>
  <si>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</si>
  <si>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</si>
  <si>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</si>
  <si>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</si>
  <si>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</si>
  <si>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</si>
  <si>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</si>
  <si>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</si>
  <si>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</si>
  <si>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</si>
  <si>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</si>
  <si>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</si>
  <si>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</si>
  <si>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</si>
  <si>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</si>
  <si>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</si>
  <si>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</si>
  <si>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</si>
  <si>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</si>
  <si>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</si>
  <si>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</si>
  <si>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</si>
  <si>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</si>
  <si>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</si>
  <si>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</si>
  <si>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</si>
  <si>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</si>
  <si>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</si>
  <si>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</si>
  <si>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</si>
  <si>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</si>
  <si>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</si>
  <si>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</si>
  <si>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</si>
  <si>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</si>
  <si>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</si>
  <si>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</si>
  <si>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</si>
  <si>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</si>
  <si>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</si>
  <si>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</si>
  <si>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</si>
  <si>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</si>
  <si>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</si>
  <si>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</si>
  <si>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</si>
  <si>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</si>
  <si>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</si>
  <si>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</si>
  <si>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</si>
  <si>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</si>
  <si>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</si>
  <si>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</si>
  <si>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</si>
  <si>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</si>
  <si>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</si>
  <si>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</si>
  <si>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</si>
  <si>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</si>
  <si>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</si>
  <si>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</si>
  <si>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</si>
  <si>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</si>
  <si>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</si>
  <si>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MŠ Jablonné v Podj., Liberecká 76</t>
  </si>
  <si>
    <t>MŠ Jablonné v Podj., Liberecká 76 Celkem</t>
  </si>
  <si>
    <t>ZŠ a ZUŠ Jablonné v Podj., U Školy 98</t>
  </si>
  <si>
    <t>ZŠ a ZUŠ Jablonné v Podj., U Školy 98 Celkem</t>
  </si>
  <si>
    <t>MŠ Křižany 342</t>
  </si>
  <si>
    <t>MŠ Křižany 342 Celkem</t>
  </si>
  <si>
    <t>ZŠ Křižany, Žibřidice 271</t>
  </si>
  <si>
    <t>ZŠ Křižany, Žibřidice 271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</si>
  <si>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</si>
  <si>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</si>
  <si>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</si>
  <si>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</si>
  <si>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</si>
  <si>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</si>
  <si>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</si>
  <si>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</si>
  <si>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</si>
  <si>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</si>
  <si>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</si>
  <si>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</si>
  <si>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</si>
  <si>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</si>
  <si>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</si>
  <si>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</si>
  <si>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</si>
  <si>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</si>
  <si>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</si>
  <si>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</si>
  <si>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</si>
  <si>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</si>
  <si>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</si>
  <si>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</si>
  <si>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</si>
  <si>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</si>
  <si>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</si>
  <si>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</si>
  <si>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</si>
  <si>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</si>
  <si>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</si>
  <si>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</si>
  <si>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</si>
  <si>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</si>
  <si>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</si>
  <si>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</si>
  <si>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</si>
  <si>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</si>
  <si>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</si>
  <si>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</si>
  <si>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</si>
  <si>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</si>
  <si>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</si>
  <si>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</si>
  <si>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</si>
  <si>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</si>
  <si>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</si>
  <si>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</si>
  <si>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</si>
  <si>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</si>
  <si>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</si>
  <si>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</si>
  <si>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Platy</t>
  </si>
  <si>
    <t>OON</t>
  </si>
  <si>
    <t>ODVODY</t>
  </si>
  <si>
    <t>FKSP</t>
  </si>
  <si>
    <t>ONIV</t>
  </si>
  <si>
    <t>NIV</t>
  </si>
  <si>
    <t>ZŠ Jablonné v Podj., Komenského 453</t>
  </si>
  <si>
    <t>ZŠ a ZUŠ, Hrádek n. N., Komenského 478</t>
  </si>
  <si>
    <t>škola - škol. zařízení (zkráceně)</t>
  </si>
  <si>
    <t>ZŠ a ZUŠ, Hrádek n. N., Komenského 478 Celkem</t>
  </si>
  <si>
    <t>MŠ Všelibice 100</t>
  </si>
  <si>
    <t>MŠ Všelibice 100 Celkem</t>
  </si>
  <si>
    <t>ZŠ a ZUŠ, Hrádek n. N., Komenského 479</t>
  </si>
  <si>
    <t xml:space="preserve">MŠ Šimonovice 482 Celkem </t>
  </si>
  <si>
    <t>ZŠ Jablonné v Podj., Komenského 453 Celkem</t>
  </si>
  <si>
    <t>MŠ Šimonovice 482</t>
  </si>
  <si>
    <t>Celkový součet za PO III Frýdlant</t>
  </si>
  <si>
    <t>Celkový součet za PO III Liberec</t>
  </si>
  <si>
    <t>Dotace - UZ 33353 - přímé NIV - obecní školství - r. 2023</t>
  </si>
  <si>
    <t>DDM Jablonec n. N., Podhorská 49</t>
  </si>
  <si>
    <t xml:space="preserve">Celkem za DDM Jablonec n. N., Podhorská 49 </t>
  </si>
  <si>
    <t>MŠ Jablonec n. N., 28.října 16/1858</t>
  </si>
  <si>
    <t>Celkem za MŠ Jablonec n. N., 28.října 16/1858</t>
  </si>
  <si>
    <t xml:space="preserve">MŠ Jablonec n. N., Arbesova 50/3779 </t>
  </si>
  <si>
    <t xml:space="preserve">Celkem za MŠ Jablonec n. N., Arbesova 50/3779 </t>
  </si>
  <si>
    <t>MŠ Jablonec n. N., Čs. armády 37</t>
  </si>
  <si>
    <t xml:space="preserve">Celkem za MŠ Jablonec n. N., Čs. armády 37 </t>
  </si>
  <si>
    <t>MŠ Jablonec n. N., Dolní 3969</t>
  </si>
  <si>
    <t>Celkem za MŠ Jablonec n. N., Dolní 3971</t>
  </si>
  <si>
    <t>MŠ Jablonec n. N., Havlíčkova 4/130</t>
  </si>
  <si>
    <t>Celkem za MŠ Jablonec n. N., Havlíčkova 4/130</t>
  </si>
  <si>
    <t>MŠ Jablonec n. N., Hřbitovní 10/3677</t>
  </si>
  <si>
    <t>Celkem za MŠ Jablonec n. N., Hřbitovní 10/3677</t>
  </si>
  <si>
    <t>MŠ Jablonec n. N., Husova 3/1444</t>
  </si>
  <si>
    <t>Celkem za MŠ Jablonec n. N., Husova 3/1444</t>
  </si>
  <si>
    <t xml:space="preserve">MŠ Jablonec n. N., J. Hory 31/4097 </t>
  </si>
  <si>
    <t>MŠ Jablonec n. N., J. Hory 31/4097</t>
  </si>
  <si>
    <t>Celkem za MŠ Jablonec n. N., J. Hory 31/4098</t>
  </si>
  <si>
    <t>MŠ Jablonec n. N., Jugoslávská 13/1885</t>
  </si>
  <si>
    <t xml:space="preserve">Celkem za MŠ Jablonec n. N., Jugoslávská 13/1885 </t>
  </si>
  <si>
    <t xml:space="preserve">MŠ Jablonec n. N., Lovecká 11/249 </t>
  </si>
  <si>
    <t>MŠ Jablonec n. N., Lovecká 11/249</t>
  </si>
  <si>
    <t>Celkem za MŠ Jablonec n. N., Lovecká 11/250</t>
  </si>
  <si>
    <t>MŠ Jablonec n. N., Mechová 10/3645</t>
  </si>
  <si>
    <t>Celkem za MŠ Jablonec n. N., Mechová 10/3646</t>
  </si>
  <si>
    <t xml:space="preserve">MŠ Jablonec n. N., Nová Pasířská 10/3825 </t>
  </si>
  <si>
    <t>MŠ Jablonec n. N., Nová Pasířská 10/3825</t>
  </si>
  <si>
    <t>Celkem za MŠ Jablonec n. N., Nová Pasířská 10/3825</t>
  </si>
  <si>
    <t>MŠ Jablonec n. N., Slunečná 9/336</t>
  </si>
  <si>
    <t xml:space="preserve">MŠ Jablonec n. N., Slunečná 9/336 </t>
  </si>
  <si>
    <t xml:space="preserve">Celkem za MŠ Jablonec n. N., Slunečná 9/336 </t>
  </si>
  <si>
    <t xml:space="preserve">MŠ Jablonec n. N., Střelecká 14/1067 </t>
  </si>
  <si>
    <t>Celkem za MŠ Jablonec n. N., Střelecká 14/1068</t>
  </si>
  <si>
    <t>MŠ Jablonec n. N., Švédská 14/3494</t>
  </si>
  <si>
    <t>Celkem za MŠ Jablonec n. N., Švédská 14/3494</t>
  </si>
  <si>
    <t>MŠ Jablonec n. N., Tichá 19/3892</t>
  </si>
  <si>
    <t>Celkem za MŠ Jablonec n. N., Tichá 19/3893</t>
  </si>
  <si>
    <t xml:space="preserve">MŠ Montessori Jablonec n. N., Zámecká 10/223 </t>
  </si>
  <si>
    <t>Celkem za MŠ Montessori Jablonec n. N., Zámecká 10/223</t>
  </si>
  <si>
    <t xml:space="preserve">MŠ spec. Jablonec n. N., Palackého 37 </t>
  </si>
  <si>
    <t>MŠ spec. Jablonec n. N., Palackého 37</t>
  </si>
  <si>
    <t>Celkem za MŠ spec. Jablonec n. N., Palackého 37</t>
  </si>
  <si>
    <t>ZŠ Jablonec n. N., 5. května 76</t>
  </si>
  <si>
    <t>Celkem za ZŠ Jablonec n. N., 5. května 76</t>
  </si>
  <si>
    <t>ZŠ Jablonec n. N., Arbesova 30</t>
  </si>
  <si>
    <t>Celkem za ZŠ Jablonec n. N., Arbesova 30</t>
  </si>
  <si>
    <t>ZŠ Jablonec n. N., Liberecká 26</t>
  </si>
  <si>
    <t>Celkem za ZŠ Jablonec n. N., Liberecká 26</t>
  </si>
  <si>
    <t>ZŠ Jablonec n. N., Mozartova 24</t>
  </si>
  <si>
    <t>Celkem za ZŠ Jablonec n. N., Mozartova 24</t>
  </si>
  <si>
    <t>ZŠ Jablonec n. N., Na Šumavě 43</t>
  </si>
  <si>
    <t>Celkem za ZŠ Jablonec n. N., Na Šumavě 43</t>
  </si>
  <si>
    <t>ZŠ Jablonec n. N., Pasířská 72</t>
  </si>
  <si>
    <t>Celkem za ZŠ Jablonec n. N., Pasířská 72</t>
  </si>
  <si>
    <t>ZŠ Jablonec n. N., Pivovarská 15</t>
  </si>
  <si>
    <t>Celkem za ZŠ Jablonec n. N., Pivovarská 15</t>
  </si>
  <si>
    <t>ZŠ Jablonec n. N., Pod Vodárnou 10</t>
  </si>
  <si>
    <t>Celkem za ZŠ Jablonec n. N., Pod Vodárnou 10</t>
  </si>
  <si>
    <t>ZŠ Jablonec n. N., Rychnovská 216</t>
  </si>
  <si>
    <t>Celkem za ZŠ Jablonec n. N., Rychnovská 216</t>
  </si>
  <si>
    <t>ZUŠ Jablonec n. N., Podhorská 47</t>
  </si>
  <si>
    <t>Celkem za ZUŠ Jablonec n. N., Podhorská 47</t>
  </si>
  <si>
    <t>ZŠ a MŠ Janov n. N. 374</t>
  </si>
  <si>
    <t>Celkem za ZŠ a MŠ Janov n. N. 374</t>
  </si>
  <si>
    <t>ZŠ a MŠ Josefův Důl 208</t>
  </si>
  <si>
    <t>Celkem za ZŠ a MŠ Josefův Důl 208</t>
  </si>
  <si>
    <t>MŠ Lučany n. N. 570</t>
  </si>
  <si>
    <t>Celkem za MŠ Lučany n. N. 570</t>
  </si>
  <si>
    <t>ZŠ Lučany n. N. 420</t>
  </si>
  <si>
    <t>Celkem za ZŠ Lučany n. N. 420</t>
  </si>
  <si>
    <t>MŠ Maršovice 81</t>
  </si>
  <si>
    <t>Celkem za MŠ Maršovice 81</t>
  </si>
  <si>
    <t>ZŠ a MŠ Nová Ves n. N. 264</t>
  </si>
  <si>
    <t>Celkem za ZŠ a MŠ Nová Ves n. N. 264</t>
  </si>
  <si>
    <t>MŠ Rádlo 3</t>
  </si>
  <si>
    <t>Celkem za MŠ Rádlo 3</t>
  </si>
  <si>
    <t>ZŠ Rádlo 121</t>
  </si>
  <si>
    <t xml:space="preserve">ZŠ Rádlo 121 </t>
  </si>
  <si>
    <t>Celkem za ZŠ Rádlo 121</t>
  </si>
  <si>
    <t>ZŠ a MŠ Rychnov u Jabl. n. N., Školní 488</t>
  </si>
  <si>
    <t>Celkem za ZŠ a MŠ Rychnov u Jabl. n. N., Školní 488</t>
  </si>
  <si>
    <t>Celkový součet za PO III Jablonec nad Nisou</t>
  </si>
  <si>
    <t>MŠ Tanvald, U Školky 579</t>
  </si>
  <si>
    <t>Celkem za MŠ Tanvald, U Školky 579</t>
  </si>
  <si>
    <t xml:space="preserve">SVČ Tanvald, Protifašistických bojovniků 336 </t>
  </si>
  <si>
    <t>Celkem za DDM Tanvald, Protifašistických bojovniků 336</t>
  </si>
  <si>
    <t>ZŠ Tanvald, Školní 416</t>
  </si>
  <si>
    <t>Celkem za ZŠ Tanvald, Školní 416</t>
  </si>
  <si>
    <t>ZŠ Tanvald, Sportovní 576</t>
  </si>
  <si>
    <t>Celkem za ZŠ Tanvald, Sportovní 576</t>
  </si>
  <si>
    <t>ZUŠ Tanvald, Nemocniční 339</t>
  </si>
  <si>
    <t>Celkem za ZUŠ Tanvald, Nemocniční 339</t>
  </si>
  <si>
    <t>ZŠ a MŠ Albrechtice v Jiz. horách 226</t>
  </si>
  <si>
    <t>Celkem za ZŠ a MŠ Albrechtice v Jiz. horách 226</t>
  </si>
  <si>
    <t>ZŠ a MŠ Desná v Jiz. horách, Krkonošská 613</t>
  </si>
  <si>
    <t>Celkem za ZŠ a MŠ Desná v Jiz. horách, Krkonošská 613</t>
  </si>
  <si>
    <t>MŠ Harrachov 419</t>
  </si>
  <si>
    <t>Celkem za MŠ Harrachov 419</t>
  </si>
  <si>
    <t xml:space="preserve">ZŠ Harrachov, Nový Svět 77 </t>
  </si>
  <si>
    <t xml:space="preserve">Celkem za ZŠ Harrachov, Nový Svět 77 </t>
  </si>
  <si>
    <t>ZŠ a MŠ Kořenov 800</t>
  </si>
  <si>
    <t>Celkem za ZŠ a MŠ Kořenov 800</t>
  </si>
  <si>
    <t>MŠ Plavy 24</t>
  </si>
  <si>
    <t>Celkem za MŠ Plavy 24</t>
  </si>
  <si>
    <t>ZŠ Plavy 65</t>
  </si>
  <si>
    <t>Celkem za ZŠ Plavy 65</t>
  </si>
  <si>
    <t>MŠ Smržovka, Havlíčkova 826</t>
  </si>
  <si>
    <t>Celkem za MŠ Smržovka, Havlíčkova 826</t>
  </si>
  <si>
    <t>ZŠ Smržovka, Komenského 964</t>
  </si>
  <si>
    <t>Celkem za ZŠ Smržovka, Komenského 964</t>
  </si>
  <si>
    <t>MŠ Velké Hamry I.621</t>
  </si>
  <si>
    <t>Celkem za MŠ Velké Hamry I.621</t>
  </si>
  <si>
    <t>ZŠ a MŠ Velké Hamry II.212</t>
  </si>
  <si>
    <t>Celkem za ZŠ a MŠ Velké Hamry II.212</t>
  </si>
  <si>
    <t>ZŠ a MŠ Zlatá Olešnice 34</t>
  </si>
  <si>
    <t>Celkem za ZŠ a MŠ Zlatá Olešnice 34</t>
  </si>
  <si>
    <t>Celkový součet za PO III Tanvald</t>
  </si>
  <si>
    <t>MŠ Železný Brod, Na Vápence 766</t>
  </si>
  <si>
    <t>MŠ  Železný Brod, Na Vápence 766 Celkem</t>
  </si>
  <si>
    <t>MŠ  Železný Brod, Slunečná 327</t>
  </si>
  <si>
    <t>Celkem za MŠ  Železný Brod, Slunečná 327</t>
  </si>
  <si>
    <t>MŠ Železný Brod, Stavbařů 832</t>
  </si>
  <si>
    <t>Celkem za MŠ Železný Brod, Stavbařů 832</t>
  </si>
  <si>
    <t xml:space="preserve">SVŠ Mozaika Železný Brod, Jiráskovo nábřeží 366 </t>
  </si>
  <si>
    <t>Celkem za SVČ Mozaika Železný Brod, Jiráskovo nábřeží 366</t>
  </si>
  <si>
    <t>ZŠ Železný Brod, Pelechovská 800</t>
  </si>
  <si>
    <t>Celkem za ZŠ Železný Brod, Pelechovská 800</t>
  </si>
  <si>
    <t>ZŠ Železný Brod, Školní 700</t>
  </si>
  <si>
    <t>Celkem za ZŠ Železný Brod, Školní 700</t>
  </si>
  <si>
    <t>ZUŠ Železný Brod, Koberovská 589</t>
  </si>
  <si>
    <t>Celkem za ZUŠ Železný Brod, Koberovská 589</t>
  </si>
  <si>
    <t>MŠ Koberovy 140</t>
  </si>
  <si>
    <t>Celkem za MŠ Koberovy 140</t>
  </si>
  <si>
    <t>ZŠ Koberovy 1</t>
  </si>
  <si>
    <t>Celkem za ZŠ Koberovy 1</t>
  </si>
  <si>
    <t>MŠ Pěnčín 62</t>
  </si>
  <si>
    <t>Celkem za MŠ Pěnčín 62</t>
  </si>
  <si>
    <t>ZŠ Pěnčín 22, Bratříkov</t>
  </si>
  <si>
    <t>Celkem za ZŠ Pěnčín 22</t>
  </si>
  <si>
    <t>ZŠ a MŠ Skuhrov, Huntířov n. J. 63</t>
  </si>
  <si>
    <t>Celkem za ZŠ a MŠ Skuhrov, Huntířov n. J. 63</t>
  </si>
  <si>
    <t>MŠ Zásada 326</t>
  </si>
  <si>
    <t>Celkem za MŠ Zásada 326</t>
  </si>
  <si>
    <t>ZŠ Zásada 264</t>
  </si>
  <si>
    <t>Celkem za ZŠ Zásada 264</t>
  </si>
  <si>
    <t>Celkový součet za PO III Železný Brod</t>
  </si>
  <si>
    <t>DDM Česká Lípa, Škroupovo nám. 138</t>
  </si>
  <si>
    <t>Celkem za DDM Česká Lípa, Škroupovo nám. 138</t>
  </si>
  <si>
    <t>MŠ Česká Lípa,  A.Sovy 1740</t>
  </si>
  <si>
    <t>Celkem za MŠ Česká Lípa,  A.Sovy 1740</t>
  </si>
  <si>
    <t>MŠ Česká Lípa, Arbesova 411</t>
  </si>
  <si>
    <t>Celkem za MŠ Česká Lípa, Arbesova 411</t>
  </si>
  <si>
    <t>MŠ Česká Lípa, Bratří Čapků 2864</t>
  </si>
  <si>
    <t>Celkem za MŠ Česká Lípa, Bratří Čapků 2864</t>
  </si>
  <si>
    <t>MŠ Česká Lípa, Moskevská 2434</t>
  </si>
  <si>
    <t>Celkem za MŠ Česká Lípa, Moskevská 2434</t>
  </si>
  <si>
    <t>MŠ Česká Lípa, Severní 2214</t>
  </si>
  <si>
    <t>Celkem za MŠ Česká Lípa, Severní 2214</t>
  </si>
  <si>
    <t>MŠ Česká Lípa, Svárovská 2063</t>
  </si>
  <si>
    <t>Celkem za MŠ Česká Lípa, Svárovská 2063</t>
  </si>
  <si>
    <t>MŠ Česká Lípa, Zhořelecká 2607</t>
  </si>
  <si>
    <t>Celkem za MŠ Česká Lípa, Zhořelecká 2607</t>
  </si>
  <si>
    <t>ŠJ Česká Lípa, 28. října 2733</t>
  </si>
  <si>
    <t>Celkem za ŠJ Česká Lípa, 28. října 2733</t>
  </si>
  <si>
    <t>ZŠ Česká Lípa, Jižní 1903</t>
  </si>
  <si>
    <t>Celkem za ZŠ Česká Lípa, Jižní 1903</t>
  </si>
  <si>
    <t>ZŠ Česká Lípa, 28.října 2733</t>
  </si>
  <si>
    <t>Celkem za ZŠ Česká Lípa, 28.října 2733</t>
  </si>
  <si>
    <t>ZŠ Česká Lípa, A. Sovy 3056</t>
  </si>
  <si>
    <t>Celkem za ZŠ Česká Lípa, A. Sovy 3056</t>
  </si>
  <si>
    <t xml:space="preserve">ZŠ Česká Lípa, Mánesova 1526 </t>
  </si>
  <si>
    <t xml:space="preserve">Celkem za ZŠ Česká Lípa, Mánesova 1526 </t>
  </si>
  <si>
    <t>ZŠ Česká Lípa, Partyzánská 1053</t>
  </si>
  <si>
    <t>Celkem za ZŠ Česká Lípa, Partyzánská 1053</t>
  </si>
  <si>
    <t>ZŠ Česká Lípa, Pátova 406</t>
  </si>
  <si>
    <t>Celkem za ZŠ Česká Lípa, Pátova 406</t>
  </si>
  <si>
    <t>ZŠ Česká Lípa, Školní 2520</t>
  </si>
  <si>
    <t>Celkem za ZŠ Česká Lípa, Školní 2520</t>
  </si>
  <si>
    <t>ZŠ Česká Lípa, Šluknovská 2904</t>
  </si>
  <si>
    <t>Celkem za ZŠ Česká Lípa, Šluknovská 2904</t>
  </si>
  <si>
    <t>ZŠ a MŠ Česká Lípa, Moskevská 679</t>
  </si>
  <si>
    <t>Celkem za ZŠ a MŠ Česká Lípa, Moskevská 679</t>
  </si>
  <si>
    <t>ZUŠ Česká Lípa, Arbesova 2077</t>
  </si>
  <si>
    <t>Celkem za ZUŠ Česká Lípa, Arbesova 2077</t>
  </si>
  <si>
    <t>MŠ Blíževedly 55</t>
  </si>
  <si>
    <t>Celkem za MŠ Blíževedly 55</t>
  </si>
  <si>
    <t>ZŠ a MŠ Brniště 101</t>
  </si>
  <si>
    <t>Celkem za ZŠ a MŠ Brniště 101</t>
  </si>
  <si>
    <t>MŠ Doksy, Libušina 838</t>
  </si>
  <si>
    <t>Celkem za MŠ Doksy, Libušina 838</t>
  </si>
  <si>
    <t>MŠ Doksy, Pražská 836</t>
  </si>
  <si>
    <t>Celkem za MŠ Doksy, Pražská 836</t>
  </si>
  <si>
    <t>ZŠ a MŠ Doksy-Staré Splavy, Jezerní 74</t>
  </si>
  <si>
    <t>Celkem za ZŠ a MŠ Doksy-Staré Splavy, Jezerní 74</t>
  </si>
  <si>
    <t xml:space="preserve">ZŠ Doksy, Valdštejnská 253 </t>
  </si>
  <si>
    <t xml:space="preserve">Celkem za ZŠ Doksy, Valdštejnská 253 </t>
  </si>
  <si>
    <t>ZUŠ Doksy, Sokolská 299</t>
  </si>
  <si>
    <t>Celkem za ZUŠ Doksy, Sokolská 299</t>
  </si>
  <si>
    <t>MŠ Dubá, Luční 28</t>
  </si>
  <si>
    <t>Celkem za MŠ Dubá, Luční 28</t>
  </si>
  <si>
    <t>ZŠ Dubá, Dlouhá 113</t>
  </si>
  <si>
    <t>Celkem za ZŠ Dubá, Dlouhá 113</t>
  </si>
  <si>
    <t>ZŠ a MŠ Dubnice</t>
  </si>
  <si>
    <t>Celkem za ZŠ Dubnice 240</t>
  </si>
  <si>
    <t>ZŠ a MŠ Holany 45</t>
  </si>
  <si>
    <t>Celkem za ZŠ a MŠ Holany 45</t>
  </si>
  <si>
    <t>ZŠ a MŠ Horní Libchava 196</t>
  </si>
  <si>
    <t>Celkem za ZŠ a MŠ Horní Libchava 196</t>
  </si>
  <si>
    <t>MŠ Horní Police, Křižíkova 183</t>
  </si>
  <si>
    <t>Celkem za MŠ Horní Police, Křižíkova 183</t>
  </si>
  <si>
    <t>ZŠ Horní Police, 9. května 2</t>
  </si>
  <si>
    <t>Celkem za ZŠ Horní Police, 9. května 2</t>
  </si>
  <si>
    <t>ZŠ a MŠ Jestřebí 105</t>
  </si>
  <si>
    <t>Celkem za ZŠ a MŠ Jestřebí 105</t>
  </si>
  <si>
    <t>MŠ Kravaře, Úštěcká 43</t>
  </si>
  <si>
    <t>Celkem za MŠ Kravaře, Úštěcká 43</t>
  </si>
  <si>
    <t>ZŠ Kravaře, Školní 115</t>
  </si>
  <si>
    <t>Celkem za ZŠ Kravaře, Školní 115</t>
  </si>
  <si>
    <t>ZŠ a MŠ Mimoň, Mírová 81</t>
  </si>
  <si>
    <t>Celkem za ZŠ a MŠ Mimoň, Mírová 81</t>
  </si>
  <si>
    <t>ZŠ a MŠ Mimoň, Pod Ralskem 572</t>
  </si>
  <si>
    <t>Celkem za ZŠ a MŠ Mimoň, Pod Ralskem 572</t>
  </si>
  <si>
    <t>ZUŠ Mimoň, Mírová 119</t>
  </si>
  <si>
    <t>Celkem za ZUŠ Mimoň, Mírová 119</t>
  </si>
  <si>
    <t>MŠ Noviny pod Ralskem 116</t>
  </si>
  <si>
    <t>Celkem za MŠ Noviny pod Ralskem 116</t>
  </si>
  <si>
    <t>ZŠ a MŠ Nový Oldřichov 86</t>
  </si>
  <si>
    <t>Celkem za ZŠ a MŠ Nový Oldřichov 86</t>
  </si>
  <si>
    <t>ZŠ a MŠ Okna 3</t>
  </si>
  <si>
    <t>Celkem za ZŠ a MŠ Okna 3</t>
  </si>
  <si>
    <t>MŠ Provodín 1</t>
  </si>
  <si>
    <t>Celkem za MŠ Provodín 1</t>
  </si>
  <si>
    <t>ZŠ a MŠ Ralsko-Kuřívody 700</t>
  </si>
  <si>
    <t>Celkem za ZŠ a MŠ Ralsko-Kuřívody 700</t>
  </si>
  <si>
    <t>MŠ Sosnová 49</t>
  </si>
  <si>
    <t>Celkem za MŠ Sosnová 49</t>
  </si>
  <si>
    <t>ZŠ a MŠ Stráž p. R., Pionýrů 141</t>
  </si>
  <si>
    <t>Celkem za ZŠ a MŠ Stráž p. R., Pionýrů 141</t>
  </si>
  <si>
    <t>ZŠ a MŠ Stružnice 69</t>
  </si>
  <si>
    <t>Celkem za ZŠ a MŠ Stružnice 69</t>
  </si>
  <si>
    <t>ZŠ a MŠ Volfartice 81</t>
  </si>
  <si>
    <t>Celkem za ZŠ a MŠ Volfartice 81</t>
  </si>
  <si>
    <t>ZŠ a MŠ Zahrádky u Č. L. 19</t>
  </si>
  <si>
    <t>Celkem za ZŠ a MŠ Zahrádky u Č. L. 19</t>
  </si>
  <si>
    <t>ZŠ a MŠ Zákupy, Školní 347</t>
  </si>
  <si>
    <t>Celkem za ZŠ a MŠ Zákupy, Školní 347</t>
  </si>
  <si>
    <t>ZŠ a MŠ Žandov, Kostelní 200</t>
  </si>
  <si>
    <t>Celkem za ZŠ a MŠ Žandov, Kostelní 200</t>
  </si>
  <si>
    <t>ZUŠ Žandov, Dlouhá 121</t>
  </si>
  <si>
    <t>Celkem za ZUŠ Žandov, Dlouhá 121</t>
  </si>
  <si>
    <t>Celkový součet za PO III Česká Lípa</t>
  </si>
  <si>
    <t>DDM Nový Bor, Smetanova 387</t>
  </si>
  <si>
    <t>DDM Nový Bor, Smetanova 387 Celkem</t>
  </si>
  <si>
    <t>MŠ Nový Bor, Svojsíkova 754</t>
  </si>
  <si>
    <t>MŠ Nový Bor, Svojsíkova 754 Celkem</t>
  </si>
  <si>
    <t>ZŠ Nový Bor, B. Němcové 539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</si>
  <si>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</si>
  <si>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</si>
  <si>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</si>
  <si>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</si>
  <si>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</si>
  <si>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</si>
  <si>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</si>
  <si>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</si>
  <si>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</si>
  <si>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</si>
  <si>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</si>
  <si>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</si>
  <si>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</si>
  <si>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</si>
  <si>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</si>
  <si>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</si>
  <si>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</si>
  <si>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</si>
  <si>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</si>
  <si>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</si>
  <si>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</si>
  <si>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</si>
  <si>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</si>
  <si>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</si>
  <si>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</si>
  <si>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</si>
  <si>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</si>
  <si>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</si>
  <si>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</si>
  <si>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</si>
  <si>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</si>
  <si>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</si>
  <si>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</si>
  <si>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</si>
  <si>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</si>
  <si>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</si>
  <si>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</si>
  <si>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</si>
  <si>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Celkový součet za PO III Nový Bor</t>
  </si>
  <si>
    <t>MŠ Semily, Na Olešce 433</t>
  </si>
  <si>
    <t>MŠ Semily, Na Olešce 433 Celkem</t>
  </si>
  <si>
    <t>MŠ Semily, Pekárenská 468</t>
  </si>
  <si>
    <t>MŠ Semily, Pekárenská 468 Celkem</t>
  </si>
  <si>
    <t>MŠ Treperka a waldorfská Semily, Pod Vartou 858</t>
  </si>
  <si>
    <t xml:space="preserve">MŠ Treperka a waldorfská Semily, Komenského nám.146 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</si>
  <si>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</si>
  <si>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</si>
  <si>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</si>
  <si>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</si>
  <si>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</si>
  <si>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</si>
  <si>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</si>
  <si>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</si>
  <si>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</si>
  <si>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</si>
  <si>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</si>
  <si>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</si>
  <si>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</si>
  <si>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</si>
  <si>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</si>
  <si>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</si>
  <si>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</si>
  <si>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</si>
  <si>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</si>
  <si>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</si>
  <si>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</si>
  <si>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</si>
  <si>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</si>
  <si>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</si>
  <si>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</si>
  <si>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</si>
  <si>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</si>
  <si>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</si>
  <si>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</si>
  <si>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</si>
  <si>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Lomnice n. P., Komenského 1037</t>
  </si>
  <si>
    <t>DDM Lomnice n. P., Komenského 1037 Celkem</t>
  </si>
  <si>
    <t>MŠ Lomnice n. P., Bezručova 1534</t>
  </si>
  <si>
    <t>MŠ Lomnice n. P., Bezručova 1249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</si>
  <si>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</si>
  <si>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</si>
  <si>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</si>
  <si>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</si>
  <si>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</si>
  <si>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</si>
  <si>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</si>
  <si>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</si>
  <si>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</si>
  <si>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</si>
  <si>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</si>
  <si>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</si>
  <si>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</si>
  <si>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</si>
  <si>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</si>
  <si>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</si>
  <si>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</si>
  <si>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</si>
  <si>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</si>
  <si>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</si>
  <si>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Celkový součet za PO III Semily</t>
  </si>
  <si>
    <t>MŠ Jilemnice, Roztocká 994</t>
  </si>
  <si>
    <t>ZŠ Jilemnice, Jana Harracha 97</t>
  </si>
  <si>
    <t>ZŠ Jilemnice, Jana Harracha 97 Celkem</t>
  </si>
  <si>
    <t>ZŠ Jilemnice, Komenského 288</t>
  </si>
  <si>
    <t>ZŠ Jilemnice, Komenského 288 Celkem</t>
  </si>
  <si>
    <t>ZUŠ Jilemnice, Valdštejnská 216</t>
  </si>
  <si>
    <t>ZUŠ Jilemnice, Valdštejnská 216 Celkem</t>
  </si>
  <si>
    <t>MŠ Benecko 104</t>
  </si>
  <si>
    <t>MŠ Benecko 104 Celkem</t>
  </si>
  <si>
    <t>ZŠ Benecko 150</t>
  </si>
  <si>
    <t>ZŠ Benecko 150 Celkem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</si>
  <si>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</si>
  <si>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</si>
  <si>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</si>
  <si>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</si>
  <si>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</si>
  <si>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</si>
  <si>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</si>
  <si>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</si>
  <si>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</si>
  <si>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</si>
  <si>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</si>
  <si>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</si>
  <si>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</si>
  <si>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</si>
  <si>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</si>
  <si>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</si>
  <si>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</si>
  <si>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</si>
  <si>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</si>
  <si>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</si>
  <si>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t>DDM Rokytnice n. J., Horní 467</t>
  </si>
  <si>
    <t>DDM Rokytnice n. J., Horní 467 Celkem</t>
  </si>
  <si>
    <t>MŠ Rokytnice n. J., Dolní Rokytnice 210</t>
  </si>
  <si>
    <t>MŠ Rokytnice n. J., Dolní Rokytnice 210 Celkem</t>
  </si>
  <si>
    <t>MŠ Rokytnice n. J., Horní Rokytnice 555</t>
  </si>
  <si>
    <t>MŠ Rokytnice n. J., Horní Rokytnice 555 Celkem</t>
  </si>
  <si>
    <t>ZŠ Rokytnice n. J., Dolní 172</t>
  </si>
  <si>
    <t>ZŠ Rokytnice n. J., Dolní 172 Celkem</t>
  </si>
  <si>
    <t>ZŠ a MŠ Roztoky u Jilemnice 190</t>
  </si>
  <si>
    <t>ZŠ a MŠ Roztoky u Jilemnice 190 Celkem</t>
  </si>
  <si>
    <t>ZŠ a MŠ Studenec 367</t>
  </si>
  <si>
    <t>ZŠ a MŠ Studenec 367 Celkem</t>
  </si>
  <si>
    <t>MŠ Víchová n. J. 197</t>
  </si>
  <si>
    <t>MŠ Víchová n. J. 197 Celkem</t>
  </si>
  <si>
    <t>ZŠ Víchová n. J. 140</t>
  </si>
  <si>
    <t>ZŠ Víchová n. J. 140 Celkem</t>
  </si>
  <si>
    <t>ZŠ a MŠ Vítkovice v Krkonoších 28</t>
  </si>
  <si>
    <t>ZŠ a MŠ Vítkovice v Krkonoších 28 Celkem</t>
  </si>
  <si>
    <t>Celkový součet za PO III Jilemnice</t>
  </si>
  <si>
    <t>MŠ a ZŠ Turnov, Kosmonautů 1641</t>
  </si>
  <si>
    <t>MŠ a ZŠ Turnov, Kosmonautů 1641 Celkem</t>
  </si>
  <si>
    <t>MŠ Turnov, 28. října 757</t>
  </si>
  <si>
    <t>MŠ Turnov, 28. října 757 Celkem</t>
  </si>
  <si>
    <t>MŠ Turnov, Alešova 1140</t>
  </si>
  <si>
    <t>MŠ Turnov, Alešova 1140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</si>
  <si>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</si>
  <si>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</si>
  <si>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</si>
  <si>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</si>
  <si>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</si>
  <si>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</si>
  <si>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</si>
  <si>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</si>
  <si>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</si>
  <si>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</si>
  <si>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</si>
  <si>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</si>
  <si>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</si>
  <si>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</si>
  <si>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</si>
  <si>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</si>
  <si>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</si>
  <si>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</si>
  <si>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</si>
  <si>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</si>
  <si>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</si>
  <si>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</si>
  <si>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</si>
  <si>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</si>
  <si>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</si>
  <si>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</si>
  <si>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</si>
  <si>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</si>
  <si>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</si>
  <si>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</si>
  <si>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12 od 1.9.2017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</si>
  <si>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</si>
  <si>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</si>
  <si>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</si>
  <si>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</si>
  <si>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</si>
  <si>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</si>
  <si>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</si>
  <si>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</si>
  <si>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</si>
  <si>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</si>
  <si>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</si>
  <si>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</si>
  <si>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</si>
  <si>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</si>
  <si>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</si>
  <si>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</si>
  <si>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</si>
  <si>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</si>
  <si>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</si>
  <si>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</si>
  <si>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</si>
  <si>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</si>
  <si>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</si>
  <si>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</si>
  <si>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</si>
  <si>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</si>
  <si>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</si>
  <si>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</si>
  <si>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</si>
  <si>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</si>
  <si>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</si>
  <si>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</si>
  <si>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</si>
  <si>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</si>
  <si>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</si>
  <si>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</si>
  <si>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</si>
  <si>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</si>
  <si>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</si>
  <si>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Celkový součet za PO III Turnov</t>
  </si>
  <si>
    <t>Celkem za obecní školy</t>
  </si>
  <si>
    <t>DOTACE BŘEZEN a DUBEN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</si>
</sst>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2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1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theme="1"/>
      <name val="Arial"/>
      <family val="2"/>
      <charset val="238"/>
    </font>
    <font>
      <sz val="8"/>
      <name val="Arial CE"/>
    </font>
    <font>
      <sz val="8"/>
      <color indexed="8"/>
      <name val="Arial CE"/>
      <charset val="238"/>
    </font>
    <font>
      <b/>
      <sz val="8"/>
      <color indexed="8"/>
      <name val="Arial CE"/>
      <charset val="238"/>
    </font>
    <font>
      <sz val="8"/>
      <color indexed="8"/>
      <name val="Arial CE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3" fillId="0" borderId="0"/>
  </cellStyleXfs>
  <cellXfs count="234">
    <xf numFmtId="0" fontId="0" fillId="0" borderId="0" xfId="0"/>
    <xf numFmtId="3" fontId="5" fillId="0" borderId="0" xfId="0" applyNumberFormat="1" applyFont="1"/>
    <xf numFmtId="3" fontId="7" fillId="0" borderId="0" xfId="0" applyNumberFormat="1" applyFont="1"/>
    <xf numFmtId="0" fontId="12" fillId="0" borderId="0" xfId="0" applyFont="1"/>
    <xf numFmtId="3" fontId="7" fillId="3" borderId="11" xfId="0" applyNumberFormat="1" applyFont="1" applyFill="1" applyBorder="1"/>
    <xf numFmtId="3" fontId="7" fillId="3" borderId="12" xfId="0" applyNumberFormat="1" applyFont="1" applyFill="1" applyBorder="1"/>
    <xf numFmtId="3" fontId="7" fillId="2" borderId="2" xfId="4" applyNumberFormat="1" applyFont="1" applyFill="1" applyBorder="1" applyAlignment="1">
      <alignment horizontal="right"/>
    </xf>
    <xf numFmtId="3" fontId="7" fillId="2" borderId="3" xfId="4" applyNumberFormat="1" applyFont="1" applyFill="1" applyBorder="1" applyAlignment="1">
      <alignment horizontal="right"/>
    </xf>
    <xf numFmtId="3" fontId="7" fillId="2" borderId="5" xfId="4" applyNumberFormat="1" applyFont="1" applyFill="1" applyBorder="1" applyAlignment="1">
      <alignment horizontal="right"/>
    </xf>
    <xf numFmtId="3" fontId="7" fillId="2" borderId="6" xfId="4" applyNumberFormat="1" applyFont="1" applyFill="1" applyBorder="1" applyAlignment="1">
      <alignment horizontal="right"/>
    </xf>
    <xf numFmtId="3" fontId="5" fillId="0" borderId="2" xfId="0" applyNumberFormat="1" applyFont="1" applyBorder="1"/>
    <xf numFmtId="3" fontId="5" fillId="0" borderId="14" xfId="0" applyNumberFormat="1" applyFont="1" applyBorder="1"/>
    <xf numFmtId="3" fontId="5" fillId="0" borderId="15" xfId="0" applyNumberFormat="1" applyFont="1" applyBorder="1"/>
    <xf numFmtId="3" fontId="5" fillId="0" borderId="3" xfId="0" applyNumberFormat="1" applyFont="1" applyBorder="1"/>
    <xf numFmtId="3" fontId="5" fillId="0" borderId="8" xfId="0" applyNumberFormat="1" applyFont="1" applyBorder="1"/>
    <xf numFmtId="3" fontId="5" fillId="0" borderId="9" xfId="0" applyNumberFormat="1" applyFont="1" applyBorder="1"/>
    <xf numFmtId="0" fontId="14" fillId="0" borderId="0" xfId="0" applyFont="1"/>
    <xf numFmtId="3" fontId="16" fillId="0" borderId="2" xfId="0" applyNumberFormat="1" applyFont="1" applyBorder="1"/>
    <xf numFmtId="3" fontId="16" fillId="0" borderId="3" xfId="0" applyNumberFormat="1" applyFont="1" applyBorder="1"/>
    <xf numFmtId="0" fontId="6" fillId="4" borderId="19" xfId="0" applyFont="1" applyFill="1" applyBorder="1" applyAlignment="1">
      <alignment horizontal="center"/>
    </xf>
    <xf numFmtId="3" fontId="17" fillId="2" borderId="2" xfId="2" applyNumberFormat="1" applyFont="1" applyFill="1" applyBorder="1"/>
    <xf numFmtId="3" fontId="17" fillId="2" borderId="3" xfId="2" applyNumberFormat="1" applyFont="1" applyFill="1" applyBorder="1"/>
    <xf numFmtId="0" fontId="15" fillId="0" borderId="19" xfId="0" applyFont="1" applyBorder="1" applyAlignment="1">
      <alignment horizontal="center"/>
    </xf>
    <xf numFmtId="3" fontId="6" fillId="2" borderId="2" xfId="0" applyNumberFormat="1" applyFont="1" applyFill="1" applyBorder="1"/>
    <xf numFmtId="3" fontId="6" fillId="2" borderId="3" xfId="0" applyNumberFormat="1" applyFont="1" applyFill="1" applyBorder="1"/>
    <xf numFmtId="0" fontId="4" fillId="0" borderId="19" xfId="0" applyFont="1" applyBorder="1" applyAlignment="1">
      <alignment horizontal="center"/>
    </xf>
    <xf numFmtId="0" fontId="15" fillId="0" borderId="20" xfId="0" applyFont="1" applyBorder="1"/>
    <xf numFmtId="0" fontId="6" fillId="4" borderId="20" xfId="0" applyFont="1" applyFill="1" applyBorder="1"/>
    <xf numFmtId="0" fontId="17" fillId="4" borderId="20" xfId="0" applyFont="1" applyFill="1" applyBorder="1"/>
    <xf numFmtId="3" fontId="17" fillId="2" borderId="2" xfId="0" applyNumberFormat="1" applyFont="1" applyFill="1" applyBorder="1"/>
    <xf numFmtId="3" fontId="17" fillId="2" borderId="3" xfId="0" applyNumberFormat="1" applyFont="1" applyFill="1" applyBorder="1"/>
    <xf numFmtId="3" fontId="17" fillId="2" borderId="2" xfId="0" applyNumberFormat="1" applyFont="1" applyFill="1" applyBorder="1" applyAlignment="1">
      <alignment horizontal="right"/>
    </xf>
    <xf numFmtId="3" fontId="17" fillId="2" borderId="3" xfId="0" applyNumberFormat="1" applyFont="1" applyFill="1" applyBorder="1" applyAlignment="1">
      <alignment horizontal="right"/>
    </xf>
    <xf numFmtId="3" fontId="6" fillId="2" borderId="5" xfId="0" applyNumberFormat="1" applyFont="1" applyFill="1" applyBorder="1"/>
    <xf numFmtId="0" fontId="17" fillId="6" borderId="22" xfId="0" applyFont="1" applyFill="1" applyBorder="1" applyAlignment="1">
      <alignment horizontal="center"/>
    </xf>
    <xf numFmtId="3" fontId="7" fillId="6" borderId="11" xfId="0" applyNumberFormat="1" applyFont="1" applyFill="1" applyBorder="1"/>
    <xf numFmtId="3" fontId="7" fillId="6" borderId="12" xfId="0" applyNumberFormat="1" applyFont="1" applyFill="1" applyBorder="1"/>
    <xf numFmtId="3" fontId="16" fillId="0" borderId="8" xfId="0" applyNumberFormat="1" applyFont="1" applyBorder="1"/>
    <xf numFmtId="3" fontId="16" fillId="0" borderId="9" xfId="0" applyNumberFormat="1" applyFont="1" applyBorder="1"/>
    <xf numFmtId="0" fontId="5" fillId="0" borderId="20" xfId="0" applyFont="1" applyBorder="1"/>
    <xf numFmtId="0" fontId="7" fillId="4" borderId="20" xfId="0" applyFont="1" applyFill="1" applyBorder="1"/>
    <xf numFmtId="3" fontId="6" fillId="2" borderId="2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/>
    <xf numFmtId="3" fontId="17" fillId="6" borderId="11" xfId="0" applyNumberFormat="1" applyFont="1" applyFill="1" applyBorder="1" applyAlignment="1">
      <alignment vertical="center"/>
    </xf>
    <xf numFmtId="3" fontId="17" fillId="6" borderId="12" xfId="0" applyNumberFormat="1" applyFont="1" applyFill="1" applyBorder="1" applyAlignment="1">
      <alignment vertical="center"/>
    </xf>
    <xf numFmtId="0" fontId="17" fillId="4" borderId="19" xfId="0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0" fontId="16" fillId="0" borderId="24" xfId="0" applyFont="1" applyBorder="1" applyAlignment="1">
      <alignment horizontal="center"/>
    </xf>
    <xf numFmtId="3" fontId="16" fillId="0" borderId="9" xfId="0" applyNumberFormat="1" applyFont="1" applyBorder="1" applyAlignment="1">
      <alignment horizontal="right"/>
    </xf>
    <xf numFmtId="0" fontId="16" fillId="2" borderId="19" xfId="0" applyFont="1" applyFill="1" applyBorder="1" applyAlignment="1">
      <alignment horizontal="center"/>
    </xf>
    <xf numFmtId="3" fontId="18" fillId="2" borderId="3" xfId="0" applyNumberFormat="1" applyFont="1" applyFill="1" applyBorder="1" applyAlignment="1">
      <alignment horizontal="right"/>
    </xf>
    <xf numFmtId="0" fontId="16" fillId="0" borderId="19" xfId="0" applyFont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3" fontId="18" fillId="2" borderId="6" xfId="0" applyNumberFormat="1" applyFont="1" applyFill="1" applyBorder="1" applyAlignment="1">
      <alignment horizontal="right"/>
    </xf>
    <xf numFmtId="0" fontId="5" fillId="0" borderId="19" xfId="0" applyFont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right"/>
    </xf>
    <xf numFmtId="0" fontId="19" fillId="0" borderId="19" xfId="7" applyFont="1" applyBorder="1" applyAlignment="1">
      <alignment horizontal="center"/>
    </xf>
    <xf numFmtId="0" fontId="4" fillId="0" borderId="19" xfId="7" applyFont="1" applyBorder="1" applyAlignment="1">
      <alignment horizontal="center"/>
    </xf>
    <xf numFmtId="0" fontId="6" fillId="2" borderId="19" xfId="7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20" fillId="0" borderId="19" xfId="7" applyFont="1" applyBorder="1" applyAlignment="1">
      <alignment horizontal="center"/>
    </xf>
    <xf numFmtId="0" fontId="21" fillId="2" borderId="19" xfId="7" applyFont="1" applyFill="1" applyBorder="1" applyAlignment="1">
      <alignment horizontal="center"/>
    </xf>
    <xf numFmtId="0" fontId="22" fillId="0" borderId="19" xfId="7" applyFont="1" applyBorder="1" applyAlignment="1">
      <alignment horizontal="center"/>
    </xf>
    <xf numFmtId="3" fontId="18" fillId="2" borderId="2" xfId="0" applyNumberFormat="1" applyFont="1" applyFill="1" applyBorder="1" applyAlignment="1">
      <alignment horizontal="right"/>
    </xf>
    <xf numFmtId="3" fontId="7" fillId="2" borderId="2" xfId="0" applyNumberFormat="1" applyFont="1" applyFill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3" fontId="18" fillId="2" borderId="5" xfId="0" applyNumberFormat="1" applyFont="1" applyFill="1" applyBorder="1" applyAlignment="1">
      <alignment horizontal="right"/>
    </xf>
    <xf numFmtId="3" fontId="18" fillId="3" borderId="11" xfId="0" applyNumberFormat="1" applyFont="1" applyFill="1" applyBorder="1" applyAlignment="1">
      <alignment horizontal="right"/>
    </xf>
    <xf numFmtId="3" fontId="18" fillId="3" borderId="12" xfId="0" applyNumberFormat="1" applyFont="1" applyFill="1" applyBorder="1" applyAlignment="1">
      <alignment horizontal="right"/>
    </xf>
    <xf numFmtId="3" fontId="6" fillId="3" borderId="11" xfId="0" applyNumberFormat="1" applyFont="1" applyFill="1" applyBorder="1" applyAlignment="1">
      <alignment horizontal="right"/>
    </xf>
    <xf numFmtId="3" fontId="6" fillId="3" borderId="12" xfId="0" applyNumberFormat="1" applyFont="1" applyFill="1" applyBorder="1" applyAlignment="1">
      <alignment horizontal="right"/>
    </xf>
    <xf numFmtId="0" fontId="6" fillId="2" borderId="20" xfId="4" applyFont="1" applyFill="1" applyBorder="1" applyAlignment="1">
      <alignment horizontal="left"/>
    </xf>
    <xf numFmtId="0" fontId="4" fillId="0" borderId="20" xfId="4" applyFont="1" applyBorder="1" applyAlignment="1">
      <alignment horizontal="left"/>
    </xf>
    <xf numFmtId="0" fontId="4" fillId="0" borderId="20" xfId="4" applyFont="1" applyBorder="1"/>
    <xf numFmtId="0" fontId="6" fillId="2" borderId="20" xfId="4" applyFont="1" applyFill="1" applyBorder="1"/>
    <xf numFmtId="0" fontId="6" fillId="2" borderId="28" xfId="4" applyFont="1" applyFill="1" applyBorder="1" applyAlignment="1">
      <alignment horizontal="left"/>
    </xf>
    <xf numFmtId="0" fontId="7" fillId="3" borderId="27" xfId="0" applyFont="1" applyFill="1" applyBorder="1"/>
    <xf numFmtId="3" fontId="5" fillId="0" borderId="29" xfId="4" applyNumberFormat="1" applyFont="1" applyBorder="1" applyAlignment="1">
      <alignment horizontal="left"/>
    </xf>
    <xf numFmtId="3" fontId="7" fillId="2" borderId="20" xfId="4" applyNumberFormat="1" applyFont="1" applyFill="1" applyBorder="1" applyAlignment="1">
      <alignment horizontal="left"/>
    </xf>
    <xf numFmtId="3" fontId="5" fillId="0" borderId="20" xfId="4" applyNumberFormat="1" applyFont="1" applyBorder="1" applyAlignment="1">
      <alignment horizontal="left"/>
    </xf>
    <xf numFmtId="3" fontId="7" fillId="2" borderId="28" xfId="4" applyNumberFormat="1" applyFont="1" applyFill="1" applyBorder="1" applyAlignment="1">
      <alignment horizontal="left"/>
    </xf>
    <xf numFmtId="3" fontId="5" fillId="0" borderId="30" xfId="0" applyNumberFormat="1" applyFont="1" applyBorder="1"/>
    <xf numFmtId="3" fontId="7" fillId="2" borderId="23" xfId="4" applyNumberFormat="1" applyFont="1" applyFill="1" applyBorder="1" applyAlignment="1">
      <alignment horizontal="right"/>
    </xf>
    <xf numFmtId="3" fontId="5" fillId="0" borderId="23" xfId="0" applyNumberFormat="1" applyFont="1" applyBorder="1"/>
    <xf numFmtId="3" fontId="7" fillId="2" borderId="31" xfId="4" applyNumberFormat="1" applyFont="1" applyFill="1" applyBorder="1" applyAlignment="1">
      <alignment horizontal="right"/>
    </xf>
    <xf numFmtId="3" fontId="7" fillId="3" borderId="16" xfId="0" applyNumberFormat="1" applyFont="1" applyFill="1" applyBorder="1"/>
    <xf numFmtId="3" fontId="5" fillId="0" borderId="25" xfId="0" applyNumberFormat="1" applyFont="1" applyBorder="1"/>
    <xf numFmtId="3" fontId="16" fillId="0" borderId="25" xfId="0" applyNumberFormat="1" applyFont="1" applyBorder="1"/>
    <xf numFmtId="3" fontId="17" fillId="2" borderId="23" xfId="2" applyNumberFormat="1" applyFont="1" applyFill="1" applyBorder="1"/>
    <xf numFmtId="3" fontId="16" fillId="0" borderId="23" xfId="0" applyNumberFormat="1" applyFont="1" applyBorder="1"/>
    <xf numFmtId="3" fontId="6" fillId="2" borderId="23" xfId="0" applyNumberFormat="1" applyFont="1" applyFill="1" applyBorder="1"/>
    <xf numFmtId="3" fontId="17" fillId="2" borderId="23" xfId="0" applyNumberFormat="1" applyFont="1" applyFill="1" applyBorder="1"/>
    <xf numFmtId="3" fontId="17" fillId="2" borderId="23" xfId="0" applyNumberFormat="1" applyFont="1" applyFill="1" applyBorder="1" applyAlignment="1">
      <alignment horizontal="right"/>
    </xf>
    <xf numFmtId="3" fontId="6" fillId="2" borderId="31" xfId="0" applyNumberFormat="1" applyFont="1" applyFill="1" applyBorder="1"/>
    <xf numFmtId="3" fontId="7" fillId="6" borderId="16" xfId="0" applyNumberFormat="1" applyFont="1" applyFill="1" applyBorder="1"/>
    <xf numFmtId="3" fontId="6" fillId="2" borderId="23" xfId="0" applyNumberFormat="1" applyFont="1" applyFill="1" applyBorder="1" applyAlignment="1">
      <alignment horizontal="right"/>
    </xf>
    <xf numFmtId="3" fontId="17" fillId="6" borderId="16" xfId="0" applyNumberFormat="1" applyFont="1" applyFill="1" applyBorder="1" applyAlignment="1">
      <alignment vertical="center"/>
    </xf>
    <xf numFmtId="3" fontId="6" fillId="2" borderId="31" xfId="0" applyNumberFormat="1" applyFont="1" applyFill="1" applyBorder="1" applyAlignment="1">
      <alignment horizontal="right"/>
    </xf>
    <xf numFmtId="0" fontId="11" fillId="0" borderId="22" xfId="4" applyFont="1" applyBorder="1" applyAlignment="1">
      <alignment horizontal="center"/>
    </xf>
    <xf numFmtId="0" fontId="4" fillId="0" borderId="32" xfId="4" applyFont="1" applyBorder="1" applyAlignment="1">
      <alignment horizontal="center"/>
    </xf>
    <xf numFmtId="0" fontId="4" fillId="2" borderId="19" xfId="4" applyFont="1" applyFill="1" applyBorder="1" applyAlignment="1">
      <alignment horizontal="center"/>
    </xf>
    <xf numFmtId="0" fontId="4" fillId="0" borderId="19" xfId="4" applyFont="1" applyBorder="1" applyAlignment="1">
      <alignment horizontal="center"/>
    </xf>
    <xf numFmtId="0" fontId="4" fillId="2" borderId="21" xfId="4" applyFont="1" applyFill="1" applyBorder="1" applyAlignment="1">
      <alignment horizontal="center"/>
    </xf>
    <xf numFmtId="0" fontId="0" fillId="3" borderId="22" xfId="0" applyFill="1" applyBorder="1"/>
    <xf numFmtId="0" fontId="5" fillId="0" borderId="24" xfId="4" applyFont="1" applyBorder="1" applyAlignment="1">
      <alignment horizontal="center"/>
    </xf>
    <xf numFmtId="0" fontId="5" fillId="2" borderId="19" xfId="4" applyFont="1" applyFill="1" applyBorder="1" applyAlignment="1">
      <alignment horizontal="center"/>
    </xf>
    <xf numFmtId="0" fontId="5" fillId="0" borderId="19" xfId="4" applyFont="1" applyBorder="1" applyAlignment="1">
      <alignment horizontal="center"/>
    </xf>
    <xf numFmtId="0" fontId="5" fillId="2" borderId="21" xfId="4" applyFont="1" applyFill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4" borderId="19" xfId="0" applyFont="1" applyFill="1" applyBorder="1" applyAlignment="1">
      <alignment horizontal="center"/>
    </xf>
    <xf numFmtId="0" fontId="17" fillId="4" borderId="21" xfId="0" applyFont="1" applyFill="1" applyBorder="1" applyAlignment="1">
      <alignment horizontal="center"/>
    </xf>
    <xf numFmtId="0" fontId="17" fillId="6" borderId="22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19" fillId="0" borderId="24" xfId="7" applyFont="1" applyBorder="1" applyAlignment="1">
      <alignment horizontal="center"/>
    </xf>
    <xf numFmtId="0" fontId="6" fillId="2" borderId="21" xfId="7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0" fillId="8" borderId="0" xfId="0" applyFill="1"/>
    <xf numFmtId="3" fontId="7" fillId="8" borderId="0" xfId="0" applyNumberFormat="1" applyFont="1" applyFill="1"/>
    <xf numFmtId="0" fontId="7" fillId="8" borderId="0" xfId="0" applyFont="1" applyFill="1"/>
    <xf numFmtId="0" fontId="11" fillId="0" borderId="11" xfId="4" applyFont="1" applyBorder="1" applyAlignment="1">
      <alignment horizontal="center"/>
    </xf>
    <xf numFmtId="0" fontId="11" fillId="0" borderId="27" xfId="4" applyFont="1" applyBorder="1" applyAlignment="1">
      <alignment horizontal="center"/>
    </xf>
    <xf numFmtId="3" fontId="11" fillId="0" borderId="16" xfId="4" applyNumberFormat="1" applyFont="1" applyBorder="1" applyAlignment="1">
      <alignment horizontal="center"/>
    </xf>
    <xf numFmtId="3" fontId="11" fillId="0" borderId="11" xfId="4" applyNumberFormat="1" applyFont="1" applyBorder="1" applyAlignment="1">
      <alignment horizontal="center"/>
    </xf>
    <xf numFmtId="3" fontId="11" fillId="0" borderId="12" xfId="4" applyNumberFormat="1" applyFont="1" applyBorder="1" applyAlignment="1">
      <alignment horizontal="center"/>
    </xf>
    <xf numFmtId="0" fontId="4" fillId="0" borderId="2" xfId="4" applyFont="1" applyBorder="1" applyAlignment="1">
      <alignment horizontal="right"/>
    </xf>
    <xf numFmtId="1" fontId="6" fillId="2" borderId="2" xfId="4" applyNumberFormat="1" applyFont="1" applyFill="1" applyBorder="1" applyAlignment="1">
      <alignment horizontal="right"/>
    </xf>
    <xf numFmtId="1" fontId="4" fillId="0" borderId="2" xfId="4" applyNumberFormat="1" applyFont="1" applyBorder="1" applyAlignment="1">
      <alignment horizontal="right"/>
    </xf>
    <xf numFmtId="1" fontId="4" fillId="0" borderId="34" xfId="4" applyNumberFormat="1" applyFont="1" applyBorder="1" applyAlignment="1">
      <alignment horizontal="right"/>
    </xf>
    <xf numFmtId="1" fontId="6" fillId="2" borderId="5" xfId="4" applyNumberFormat="1" applyFont="1" applyFill="1" applyBorder="1" applyAlignment="1">
      <alignment horizontal="right"/>
    </xf>
    <xf numFmtId="0" fontId="0" fillId="3" borderId="11" xfId="0" applyFill="1" applyBorder="1"/>
    <xf numFmtId="1" fontId="5" fillId="0" borderId="8" xfId="4" applyNumberFormat="1" applyFont="1" applyBorder="1" applyAlignment="1">
      <alignment horizontal="right"/>
    </xf>
    <xf numFmtId="1" fontId="7" fillId="2" borderId="2" xfId="4" applyNumberFormat="1" applyFont="1" applyFill="1" applyBorder="1" applyAlignment="1">
      <alignment horizontal="right"/>
    </xf>
    <xf numFmtId="1" fontId="5" fillId="0" borderId="2" xfId="4" applyNumberFormat="1" applyFont="1" applyBorder="1" applyAlignment="1">
      <alignment horizontal="right"/>
    </xf>
    <xf numFmtId="1" fontId="7" fillId="2" borderId="5" xfId="4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3" xfId="0" applyFont="1" applyBorder="1"/>
    <xf numFmtId="0" fontId="7" fillId="4" borderId="33" xfId="0" applyFont="1" applyFill="1" applyBorder="1"/>
    <xf numFmtId="0" fontId="15" fillId="5" borderId="19" xfId="0" applyFont="1" applyFill="1" applyBorder="1" applyAlignment="1">
      <alignment horizontal="center"/>
    </xf>
    <xf numFmtId="0" fontId="4" fillId="0" borderId="33" xfId="0" applyFont="1" applyBorder="1"/>
    <xf numFmtId="0" fontId="4" fillId="0" borderId="38" xfId="0" applyFont="1" applyBorder="1" applyAlignment="1">
      <alignment horizontal="center"/>
    </xf>
    <xf numFmtId="0" fontId="17" fillId="4" borderId="33" xfId="0" applyFont="1" applyFill="1" applyBorder="1"/>
    <xf numFmtId="0" fontId="7" fillId="4" borderId="0" xfId="0" applyFont="1" applyFill="1" applyAlignment="1">
      <alignment horizontal="center"/>
    </xf>
    <xf numFmtId="0" fontId="15" fillId="0" borderId="33" xfId="0" applyFont="1" applyBorder="1"/>
    <xf numFmtId="0" fontId="15" fillId="5" borderId="33" xfId="0" applyFont="1" applyFill="1" applyBorder="1"/>
    <xf numFmtId="0" fontId="6" fillId="4" borderId="33" xfId="0" applyFont="1" applyFill="1" applyBorder="1"/>
    <xf numFmtId="0" fontId="6" fillId="4" borderId="21" xfId="0" applyFont="1" applyFill="1" applyBorder="1" applyAlignment="1">
      <alignment horizontal="center"/>
    </xf>
    <xf numFmtId="0" fontId="17" fillId="4" borderId="35" xfId="0" applyFont="1" applyFill="1" applyBorder="1"/>
    <xf numFmtId="0" fontId="17" fillId="6" borderId="36" xfId="0" applyFont="1" applyFill="1" applyBorder="1"/>
    <xf numFmtId="0" fontId="5" fillId="0" borderId="3" xfId="0" applyFont="1" applyBorder="1" applyAlignment="1">
      <alignment horizontal="center"/>
    </xf>
    <xf numFmtId="0" fontId="15" fillId="6" borderId="22" xfId="0" applyFont="1" applyFill="1" applyBorder="1" applyAlignment="1">
      <alignment horizontal="center"/>
    </xf>
    <xf numFmtId="0" fontId="15" fillId="0" borderId="38" xfId="0" applyFont="1" applyBorder="1"/>
    <xf numFmtId="0" fontId="6" fillId="4" borderId="38" xfId="0" applyFont="1" applyFill="1" applyBorder="1"/>
    <xf numFmtId="3" fontId="16" fillId="0" borderId="1" xfId="0" applyNumberFormat="1" applyFont="1" applyBorder="1"/>
    <xf numFmtId="3" fontId="17" fillId="2" borderId="1" xfId="0" applyNumberFormat="1" applyFont="1" applyFill="1" applyBorder="1" applyAlignment="1">
      <alignment horizontal="right"/>
    </xf>
    <xf numFmtId="3" fontId="6" fillId="2" borderId="1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0" fontId="15" fillId="0" borderId="37" xfId="0" applyFont="1" applyBorder="1"/>
    <xf numFmtId="3" fontId="16" fillId="0" borderId="7" xfId="0" applyNumberFormat="1" applyFont="1" applyBorder="1"/>
    <xf numFmtId="0" fontId="7" fillId="4" borderId="42" xfId="0" applyFont="1" applyFill="1" applyBorder="1" applyAlignment="1">
      <alignment horizontal="center"/>
    </xf>
    <xf numFmtId="0" fontId="16" fillId="0" borderId="43" xfId="0" applyFont="1" applyBorder="1"/>
    <xf numFmtId="0" fontId="16" fillId="0" borderId="44" xfId="0" applyFont="1" applyBorder="1" applyAlignment="1">
      <alignment horizontal="center"/>
    </xf>
    <xf numFmtId="0" fontId="18" fillId="2" borderId="45" xfId="0" applyFont="1" applyFill="1" applyBorder="1"/>
    <xf numFmtId="0" fontId="16" fillId="2" borderId="38" xfId="0" applyFont="1" applyFill="1" applyBorder="1" applyAlignment="1">
      <alignment horizontal="center"/>
    </xf>
    <xf numFmtId="0" fontId="16" fillId="0" borderId="45" xfId="0" applyFont="1" applyBorder="1"/>
    <xf numFmtId="0" fontId="16" fillId="0" borderId="38" xfId="0" applyFont="1" applyBorder="1" applyAlignment="1">
      <alignment horizontal="center"/>
    </xf>
    <xf numFmtId="0" fontId="16" fillId="7" borderId="45" xfId="0" applyFont="1" applyFill="1" applyBorder="1"/>
    <xf numFmtId="0" fontId="18" fillId="2" borderId="38" xfId="0" applyFont="1" applyFill="1" applyBorder="1" applyAlignment="1">
      <alignment horizontal="center"/>
    </xf>
    <xf numFmtId="0" fontId="16" fillId="0" borderId="2" xfId="6" applyFont="1" applyBorder="1"/>
    <xf numFmtId="0" fontId="16" fillId="2" borderId="45" xfId="0" applyFont="1" applyFill="1" applyBorder="1"/>
    <xf numFmtId="0" fontId="5" fillId="0" borderId="25" xfId="3" applyFont="1" applyBorder="1"/>
    <xf numFmtId="0" fontId="5" fillId="0" borderId="38" xfId="0" applyFont="1" applyBorder="1" applyAlignment="1">
      <alignment horizontal="center"/>
    </xf>
    <xf numFmtId="0" fontId="5" fillId="7" borderId="25" xfId="3" applyFont="1" applyFill="1" applyBorder="1"/>
    <xf numFmtId="0" fontId="5" fillId="2" borderId="25" xfId="3" applyFont="1" applyFill="1" applyBorder="1"/>
    <xf numFmtId="0" fontId="7" fillId="2" borderId="38" xfId="0" applyFont="1" applyFill="1" applyBorder="1" applyAlignment="1">
      <alignment horizontal="center"/>
    </xf>
    <xf numFmtId="0" fontId="5" fillId="0" borderId="45" xfId="0" applyFont="1" applyBorder="1"/>
    <xf numFmtId="0" fontId="7" fillId="2" borderId="45" xfId="0" applyFont="1" applyFill="1" applyBorder="1"/>
    <xf numFmtId="0" fontId="5" fillId="7" borderId="45" xfId="0" applyFont="1" applyFill="1" applyBorder="1"/>
    <xf numFmtId="0" fontId="19" fillId="0" borderId="45" xfId="7" applyFont="1" applyBorder="1"/>
    <xf numFmtId="0" fontId="19" fillId="0" borderId="38" xfId="7" applyFont="1" applyBorder="1" applyAlignment="1">
      <alignment horizontal="center"/>
    </xf>
    <xf numFmtId="0" fontId="4" fillId="0" borderId="45" xfId="7" applyFont="1" applyBorder="1"/>
    <xf numFmtId="0" fontId="4" fillId="0" borderId="38" xfId="7" applyFont="1" applyBorder="1" applyAlignment="1">
      <alignment horizontal="center"/>
    </xf>
    <xf numFmtId="0" fontId="4" fillId="0" borderId="45" xfId="0" applyFont="1" applyBorder="1"/>
    <xf numFmtId="0" fontId="6" fillId="2" borderId="45" xfId="7" applyFont="1" applyFill="1" applyBorder="1"/>
    <xf numFmtId="0" fontId="6" fillId="2" borderId="38" xfId="7" applyFont="1" applyFill="1" applyBorder="1" applyAlignment="1">
      <alignment horizontal="center"/>
    </xf>
    <xf numFmtId="0" fontId="6" fillId="2" borderId="45" xfId="0" applyFont="1" applyFill="1" applyBorder="1"/>
    <xf numFmtId="0" fontId="6" fillId="2" borderId="38" xfId="0" applyFont="1" applyFill="1" applyBorder="1" applyAlignment="1">
      <alignment horizontal="center"/>
    </xf>
    <xf numFmtId="0" fontId="17" fillId="0" borderId="45" xfId="0" applyFont="1" applyBorder="1"/>
    <xf numFmtId="0" fontId="17" fillId="0" borderId="38" xfId="0" applyFont="1" applyBorder="1" applyAlignment="1">
      <alignment horizontal="center"/>
    </xf>
    <xf numFmtId="0" fontId="4" fillId="0" borderId="2" xfId="7" applyFont="1" applyBorder="1"/>
    <xf numFmtId="0" fontId="20" fillId="0" borderId="45" xfId="7" applyFont="1" applyBorder="1"/>
    <xf numFmtId="0" fontId="20" fillId="0" borderId="38" xfId="7" applyFont="1" applyBorder="1" applyAlignment="1">
      <alignment horizontal="center"/>
    </xf>
    <xf numFmtId="0" fontId="21" fillId="2" borderId="45" xfId="7" applyFont="1" applyFill="1" applyBorder="1"/>
    <xf numFmtId="0" fontId="21" fillId="2" borderId="38" xfId="7" applyFont="1" applyFill="1" applyBorder="1" applyAlignment="1">
      <alignment horizontal="center"/>
    </xf>
    <xf numFmtId="0" fontId="4" fillId="7" borderId="45" xfId="7" applyFont="1" applyFill="1" applyBorder="1"/>
    <xf numFmtId="0" fontId="4" fillId="2" borderId="19" xfId="7" applyFont="1" applyFill="1" applyBorder="1" applyAlignment="1">
      <alignment horizontal="center"/>
    </xf>
    <xf numFmtId="0" fontId="22" fillId="0" borderId="45" xfId="7" applyFont="1" applyBorder="1"/>
    <xf numFmtId="0" fontId="22" fillId="0" borderId="38" xfId="7" applyFont="1" applyBorder="1" applyAlignment="1">
      <alignment horizontal="center"/>
    </xf>
    <xf numFmtId="0" fontId="6" fillId="0" borderId="19" xfId="7" applyFont="1" applyBorder="1" applyAlignment="1">
      <alignment horizontal="center"/>
    </xf>
    <xf numFmtId="0" fontId="6" fillId="2" borderId="39" xfId="7" applyFont="1" applyFill="1" applyBorder="1" applyAlignment="1">
      <alignment horizontal="center"/>
    </xf>
    <xf numFmtId="3" fontId="17" fillId="6" borderId="26" xfId="0" applyNumberFormat="1" applyFont="1" applyFill="1" applyBorder="1"/>
    <xf numFmtId="3" fontId="17" fillId="6" borderId="17" xfId="0" applyNumberFormat="1" applyFont="1" applyFill="1" applyBorder="1"/>
    <xf numFmtId="3" fontId="17" fillId="6" borderId="18" xfId="0" applyNumberFormat="1" applyFont="1" applyFill="1" applyBorder="1"/>
    <xf numFmtId="3" fontId="16" fillId="0" borderId="13" xfId="0" applyNumberFormat="1" applyFont="1" applyBorder="1"/>
    <xf numFmtId="3" fontId="16" fillId="0" borderId="14" xfId="0" applyNumberFormat="1" applyFont="1" applyBorder="1"/>
    <xf numFmtId="3" fontId="16" fillId="0" borderId="15" xfId="0" applyNumberFormat="1" applyFont="1" applyBorder="1" applyAlignment="1">
      <alignment horizontal="right"/>
    </xf>
    <xf numFmtId="3" fontId="18" fillId="2" borderId="1" xfId="0" applyNumberFormat="1" applyFont="1" applyFill="1" applyBorder="1" applyAlignment="1">
      <alignment horizontal="right"/>
    </xf>
    <xf numFmtId="3" fontId="7" fillId="2" borderId="1" xfId="0" applyNumberFormat="1" applyFont="1" applyFill="1" applyBorder="1" applyAlignment="1">
      <alignment horizontal="right"/>
    </xf>
    <xf numFmtId="0" fontId="18" fillId="2" borderId="47" xfId="0" applyFont="1" applyFill="1" applyBorder="1"/>
    <xf numFmtId="0" fontId="16" fillId="2" borderId="39" xfId="0" applyFont="1" applyFill="1" applyBorder="1" applyAlignment="1">
      <alignment horizontal="center"/>
    </xf>
    <xf numFmtId="3" fontId="18" fillId="2" borderId="4" xfId="0" applyNumberFormat="1" applyFont="1" applyFill="1" applyBorder="1" applyAlignment="1">
      <alignment horizontal="right"/>
    </xf>
    <xf numFmtId="0" fontId="16" fillId="0" borderId="41" xfId="0" applyFont="1" applyBorder="1" applyAlignment="1">
      <alignment horizontal="center"/>
    </xf>
    <xf numFmtId="0" fontId="17" fillId="3" borderId="46" xfId="0" applyFont="1" applyFill="1" applyBorder="1"/>
    <xf numFmtId="0" fontId="0" fillId="3" borderId="40" xfId="0" applyFill="1" applyBorder="1" applyAlignment="1">
      <alignment horizontal="center"/>
    </xf>
    <xf numFmtId="3" fontId="18" fillId="3" borderId="10" xfId="0" applyNumberFormat="1" applyFont="1" applyFill="1" applyBorder="1" applyAlignment="1">
      <alignment horizontal="right"/>
    </xf>
    <xf numFmtId="0" fontId="0" fillId="3" borderId="40" xfId="0" applyFill="1" applyBorder="1"/>
    <xf numFmtId="0" fontId="5" fillId="0" borderId="41" xfId="0" applyFont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7" fillId="2" borderId="47" xfId="0" applyFont="1" applyFill="1" applyBorder="1"/>
    <xf numFmtId="0" fontId="7" fillId="2" borderId="39" xfId="0" applyFont="1" applyFill="1" applyBorder="1" applyAlignment="1">
      <alignment horizontal="center"/>
    </xf>
    <xf numFmtId="0" fontId="19" fillId="0" borderId="43" xfId="7" applyFont="1" applyBorder="1"/>
    <xf numFmtId="0" fontId="19" fillId="0" borderId="41" xfId="7" applyFont="1" applyBorder="1" applyAlignment="1">
      <alignment horizontal="center"/>
    </xf>
    <xf numFmtId="3" fontId="6" fillId="3" borderId="10" xfId="0" applyNumberFormat="1" applyFont="1" applyFill="1" applyBorder="1" applyAlignment="1">
      <alignment horizontal="right"/>
    </xf>
    <xf numFmtId="0" fontId="4" fillId="3" borderId="40" xfId="0" applyFont="1" applyFill="1" applyBorder="1" applyAlignment="1">
      <alignment horizontal="center"/>
    </xf>
    <xf numFmtId="0" fontId="6" fillId="2" borderId="47" xfId="7" applyFont="1" applyFill="1" applyBorder="1"/>
    <xf numFmtId="0" fontId="17" fillId="3" borderId="36" xfId="0" applyFont="1" applyFill="1" applyBorder="1"/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</cellXfs>
  <cellStyles count="8">
    <cellStyle name="Čárka 2" xfId="1" xr:uid="{00000000-0005-0000-0000-000000000000}"/>
    <cellStyle name="Normální" xfId="0" builtinId="0"/>
    <cellStyle name="Normální 2" xfId="2" xr:uid="{00000000-0005-0000-0000-000002000000}"/>
    <cellStyle name="Normální 2 2" xfId="5" xr:uid="{00000000-0005-0000-0000-000003000000}"/>
    <cellStyle name="Normální 3" xfId="3" xr:uid="{00000000-0005-0000-0000-000004000000}"/>
    <cellStyle name="Normální 3 2" xfId="6" xr:uid="{B2D587B9-5A9A-409A-9EC5-9881F7853B48}"/>
    <cellStyle name="Normální 4" xfId="4" xr:uid="{00000000-0005-0000-0000-000005000000}"/>
    <cellStyle name="normální_OIII.TURN.e" xfId="7" xr:uid="{01E02BB5-1F93-46C4-96F9-439FBE45C155}"/>
  </cellStyles>
  <dxfs count="0"/>
  <tableStyles count="0" defaultTableStyle="TableStyleMedium2" defaultPivotStyle="PivotStyleLight16"/>
  <colors>
    <mruColors>
      <color rgb="FFFFCC99"/>
      <color rgb="FFCCFF99"/>
      <color rgb="FF99CCFF"/>
      <color rgb="FFCCCCFF"/>
      <color rgb="FF00FF00"/>
      <color rgb="FFCCFFCC"/>
      <color rgb="FFFF99CC"/>
      <color rgb="FF99FF99"/>
      <color rgb="FFCCFF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78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7" sqref="D7"/>
    </sheetView>
  </sheetViews>
  <sheetFormatPr defaultRowHeight="14.1" customHeight="1" x14ac:dyDescent="0.2"/>
  <cols>
    <col min="1" max="1" width="5" customWidth="1"/>
    <col min="2" max="2" width="36.140625" customWidth="1"/>
    <col min="3" max="3" width="4.42578125" bestFit="1" customWidth="1"/>
    <col min="4" max="4" width="11.140625" customWidth="1"/>
    <col min="5" max="5" width="9.28515625" customWidth="1"/>
    <col min="6" max="6" width="10.140625" customWidth="1"/>
    <col min="7" max="8" width="9.28515625" customWidth="1"/>
    <col min="9" max="9" width="11.140625" style="1" customWidth="1"/>
  </cols>
  <sheetData>
    <row r="1" spans="1:9" ht="12.75" x14ac:dyDescent="0.2"/>
    <row r="2" spans="1:9" ht="12.75" customHeight="1" x14ac:dyDescent="0.2"/>
    <row r="3" spans="1:9" ht="18" x14ac:dyDescent="0.25">
      <c r="A3" s="16" t="s">
        <v>233</v>
      </c>
    </row>
    <row r="4" spans="1:9" ht="13.5" thickBot="1" x14ac:dyDescent="0.25"/>
    <row r="5" spans="1:9" ht="13.5" customHeight="1" thickBot="1" x14ac:dyDescent="0.25">
      <c r="D5" s="231" t="s">
        <v>719</v>
      </c>
      <c r="E5" s="232"/>
      <c r="F5" s="232"/>
      <c r="G5" s="232"/>
      <c r="H5" s="232"/>
      <c r="I5" s="233"/>
    </row>
    <row r="6" spans="1:9" s="3" customFormat="1" ht="13.5" thickBot="1" x14ac:dyDescent="0.25">
      <c r="A6" s="125" t="s">
        <v>1</v>
      </c>
      <c r="B6" s="126" t="s">
        <v>223</v>
      </c>
      <c r="C6" s="101" t="s">
        <v>0</v>
      </c>
      <c r="D6" s="127" t="s">
        <v>215</v>
      </c>
      <c r="E6" s="128" t="s">
        <v>216</v>
      </c>
      <c r="F6" s="128" t="s">
        <v>217</v>
      </c>
      <c r="G6" s="128" t="s">
        <v>218</v>
      </c>
      <c r="H6" s="128" t="s">
        <v>219</v>
      </c>
      <c r="I6" s="129" t="s">
        <v>220</v>
      </c>
    </row>
    <row r="7" spans="1:9" ht="14.1" customHeight="1" x14ac:dyDescent="0.2">
      <c r="A7" s="130">
        <v>2330</v>
      </c>
      <c r="B7" s="75" t="s">
        <v>2</v>
      </c>
      <c r="C7" s="102">
        <v>3233</v>
      </c>
      <c r="D7" s="84">
        <v>431567</v>
      </c>
      <c r="E7" s="11">
        <v>395166</v>
      </c>
      <c r="F7" s="11">
        <v>252058</v>
      </c>
      <c r="G7" s="11">
        <v>8631</v>
      </c>
      <c r="H7" s="11">
        <v>-22083</v>
      </c>
      <c r="I7" s="12">
        <v>1065339</v>
      </c>
    </row>
    <row r="8" spans="1:9" ht="14.1" customHeight="1" x14ac:dyDescent="0.2">
      <c r="A8" s="131">
        <f t="shared" ref="A8" si="0">A7</f>
        <v>2330</v>
      </c>
      <c r="B8" s="74" t="s">
        <v>3</v>
      </c>
      <c r="C8" s="103"/>
      <c r="D8" s="85">
        <f t="shared" ref="D8:I8" si="1">SUM(D7:D7)</f>
        <v>431567</v>
      </c>
      <c r="E8" s="6">
        <f t="shared" si="1"/>
        <v>395166</v>
      </c>
      <c r="F8" s="6">
        <f t="shared" si="1"/>
        <v>252058</v>
      </c>
      <c r="G8" s="6">
        <f t="shared" si="1"/>
        <v>8631</v>
      </c>
      <c r="H8" s="6">
        <f t="shared" si="1"/>
        <v>-22083</v>
      </c>
      <c r="I8" s="7">
        <f t="shared" si="1"/>
        <v>1065339</v>
      </c>
    </row>
    <row r="9" spans="1:9" ht="14.1" customHeight="1" x14ac:dyDescent="0.2">
      <c r="A9" s="130">
        <v>2415</v>
      </c>
      <c r="B9" s="75" t="s">
        <v>4</v>
      </c>
      <c r="C9" s="104">
        <v>3111</v>
      </c>
      <c r="D9" s="86">
        <v>1323916</v>
      </c>
      <c r="E9" s="10">
        <v>-7583</v>
      </c>
      <c r="F9" s="10">
        <v>444921</v>
      </c>
      <c r="G9" s="10">
        <v>26478</v>
      </c>
      <c r="H9" s="10">
        <v>-12185</v>
      </c>
      <c r="I9" s="13">
        <v>1775547</v>
      </c>
    </row>
    <row r="10" spans="1:9" ht="14.1" customHeight="1" x14ac:dyDescent="0.2">
      <c r="A10" s="130">
        <v>2415</v>
      </c>
      <c r="B10" s="75" t="s">
        <v>4</v>
      </c>
      <c r="C10" s="104">
        <v>3141</v>
      </c>
      <c r="D10" s="86">
        <v>126370</v>
      </c>
      <c r="E10" s="10">
        <v>0</v>
      </c>
      <c r="F10" s="10">
        <v>42713</v>
      </c>
      <c r="G10" s="10">
        <v>2527</v>
      </c>
      <c r="H10" s="10">
        <v>915</v>
      </c>
      <c r="I10" s="13">
        <v>172525</v>
      </c>
    </row>
    <row r="11" spans="1:9" ht="14.1" customHeight="1" x14ac:dyDescent="0.2">
      <c r="A11" s="131">
        <f t="shared" ref="A11" si="2">A10</f>
        <v>2415</v>
      </c>
      <c r="B11" s="74" t="s">
        <v>5</v>
      </c>
      <c r="C11" s="103"/>
      <c r="D11" s="85">
        <f t="shared" ref="D11:I11" si="3">SUM(D9:D10)</f>
        <v>1450286</v>
      </c>
      <c r="E11" s="6">
        <f t="shared" si="3"/>
        <v>-7583</v>
      </c>
      <c r="F11" s="6">
        <f t="shared" si="3"/>
        <v>487634</v>
      </c>
      <c r="G11" s="6">
        <f t="shared" si="3"/>
        <v>29005</v>
      </c>
      <c r="H11" s="6">
        <f t="shared" si="3"/>
        <v>-11270</v>
      </c>
      <c r="I11" s="7">
        <f t="shared" si="3"/>
        <v>1948072</v>
      </c>
    </row>
    <row r="12" spans="1:9" ht="14.1" customHeight="1" x14ac:dyDescent="0.2">
      <c r="A12" s="130">
        <v>2442</v>
      </c>
      <c r="B12" s="75" t="s">
        <v>6</v>
      </c>
      <c r="C12" s="104">
        <v>3111</v>
      </c>
      <c r="D12" s="86">
        <v>1195360</v>
      </c>
      <c r="E12" s="10">
        <v>300</v>
      </c>
      <c r="F12" s="10">
        <v>404133</v>
      </c>
      <c r="G12" s="10">
        <v>23908</v>
      </c>
      <c r="H12" s="10">
        <v>552</v>
      </c>
      <c r="I12" s="13">
        <v>1624253</v>
      </c>
    </row>
    <row r="13" spans="1:9" ht="14.1" customHeight="1" x14ac:dyDescent="0.2">
      <c r="A13" s="130">
        <v>2442</v>
      </c>
      <c r="B13" s="75" t="s">
        <v>6</v>
      </c>
      <c r="C13" s="104">
        <v>3141</v>
      </c>
      <c r="D13" s="86">
        <v>160962</v>
      </c>
      <c r="E13" s="10">
        <v>0</v>
      </c>
      <c r="F13" s="10">
        <v>54405</v>
      </c>
      <c r="G13" s="10">
        <v>3219</v>
      </c>
      <c r="H13" s="10">
        <v>1289</v>
      </c>
      <c r="I13" s="13">
        <v>219875</v>
      </c>
    </row>
    <row r="14" spans="1:9" ht="14.1" customHeight="1" x14ac:dyDescent="0.2">
      <c r="A14" s="131">
        <f t="shared" ref="A14" si="4">A13</f>
        <v>2442</v>
      </c>
      <c r="B14" s="74" t="s">
        <v>7</v>
      </c>
      <c r="C14" s="103"/>
      <c r="D14" s="85">
        <f t="shared" ref="D14:I14" si="5">SUM(D12:D13)</f>
        <v>1356322</v>
      </c>
      <c r="E14" s="6">
        <f t="shared" si="5"/>
        <v>300</v>
      </c>
      <c r="F14" s="6">
        <f t="shared" si="5"/>
        <v>458538</v>
      </c>
      <c r="G14" s="6">
        <f t="shared" si="5"/>
        <v>27127</v>
      </c>
      <c r="H14" s="6">
        <f t="shared" si="5"/>
        <v>1841</v>
      </c>
      <c r="I14" s="7">
        <f t="shared" si="5"/>
        <v>1844128</v>
      </c>
    </row>
    <row r="15" spans="1:9" ht="14.1" customHeight="1" x14ac:dyDescent="0.2">
      <c r="A15" s="130">
        <v>2437</v>
      </c>
      <c r="B15" s="75" t="s">
        <v>8</v>
      </c>
      <c r="C15" s="104">
        <v>3111</v>
      </c>
      <c r="D15" s="86">
        <v>1960068</v>
      </c>
      <c r="E15" s="10">
        <v>0</v>
      </c>
      <c r="F15" s="10">
        <v>662503</v>
      </c>
      <c r="G15" s="10">
        <v>39201</v>
      </c>
      <c r="H15" s="10">
        <v>2127</v>
      </c>
      <c r="I15" s="13">
        <v>2663899</v>
      </c>
    </row>
    <row r="16" spans="1:9" ht="14.1" customHeight="1" x14ac:dyDescent="0.2">
      <c r="A16" s="130">
        <v>2437</v>
      </c>
      <c r="B16" s="75" t="s">
        <v>8</v>
      </c>
      <c r="C16" s="104">
        <v>3141</v>
      </c>
      <c r="D16" s="86">
        <v>213960</v>
      </c>
      <c r="E16" s="10">
        <v>0</v>
      </c>
      <c r="F16" s="10">
        <v>72318</v>
      </c>
      <c r="G16" s="10">
        <v>4279</v>
      </c>
      <c r="H16" s="10">
        <v>1787</v>
      </c>
      <c r="I16" s="13">
        <v>292344</v>
      </c>
    </row>
    <row r="17" spans="1:9" ht="14.1" customHeight="1" x14ac:dyDescent="0.2">
      <c r="A17" s="131">
        <f t="shared" ref="A17" si="6">A16</f>
        <v>2437</v>
      </c>
      <c r="B17" s="74" t="s">
        <v>9</v>
      </c>
      <c r="C17" s="103"/>
      <c r="D17" s="85">
        <f t="shared" ref="D17:I17" si="7">SUM(D15:D16)</f>
        <v>2174028</v>
      </c>
      <c r="E17" s="6">
        <f t="shared" si="7"/>
        <v>0</v>
      </c>
      <c r="F17" s="6">
        <f t="shared" si="7"/>
        <v>734821</v>
      </c>
      <c r="G17" s="6">
        <f t="shared" si="7"/>
        <v>43480</v>
      </c>
      <c r="H17" s="6">
        <f t="shared" si="7"/>
        <v>3914</v>
      </c>
      <c r="I17" s="7">
        <f t="shared" si="7"/>
        <v>2956243</v>
      </c>
    </row>
    <row r="18" spans="1:9" ht="14.1" customHeight="1" x14ac:dyDescent="0.2">
      <c r="A18" s="130">
        <v>2411</v>
      </c>
      <c r="B18" s="75" t="s">
        <v>10</v>
      </c>
      <c r="C18" s="104">
        <v>3111</v>
      </c>
      <c r="D18" s="86">
        <v>921945</v>
      </c>
      <c r="E18" s="10">
        <v>-303</v>
      </c>
      <c r="F18" s="10">
        <v>311515</v>
      </c>
      <c r="G18" s="10">
        <v>18439</v>
      </c>
      <c r="H18" s="10">
        <v>1075</v>
      </c>
      <c r="I18" s="13">
        <v>1252671</v>
      </c>
    </row>
    <row r="19" spans="1:9" ht="14.1" customHeight="1" x14ac:dyDescent="0.2">
      <c r="A19" s="130">
        <v>2411</v>
      </c>
      <c r="B19" s="75" t="s">
        <v>10</v>
      </c>
      <c r="C19" s="104">
        <v>3141</v>
      </c>
      <c r="D19" s="86">
        <v>139549</v>
      </c>
      <c r="E19" s="10">
        <v>0</v>
      </c>
      <c r="F19" s="10">
        <v>47168</v>
      </c>
      <c r="G19" s="10">
        <v>2791</v>
      </c>
      <c r="H19" s="10">
        <v>1058</v>
      </c>
      <c r="I19" s="13">
        <v>190566</v>
      </c>
    </row>
    <row r="20" spans="1:9" ht="14.1" customHeight="1" x14ac:dyDescent="0.2">
      <c r="A20" s="131">
        <f t="shared" ref="A20" si="8">A19</f>
        <v>2411</v>
      </c>
      <c r="B20" s="74" t="s">
        <v>11</v>
      </c>
      <c r="C20" s="103"/>
      <c r="D20" s="85">
        <f t="shared" ref="D20:I20" si="9">SUM(D18:D19)</f>
        <v>1061494</v>
      </c>
      <c r="E20" s="6">
        <f t="shared" si="9"/>
        <v>-303</v>
      </c>
      <c r="F20" s="6">
        <f t="shared" si="9"/>
        <v>358683</v>
      </c>
      <c r="G20" s="6">
        <f t="shared" si="9"/>
        <v>21230</v>
      </c>
      <c r="H20" s="6">
        <f t="shared" si="9"/>
        <v>2133</v>
      </c>
      <c r="I20" s="7">
        <f t="shared" si="9"/>
        <v>1443237</v>
      </c>
    </row>
    <row r="21" spans="1:9" ht="14.1" customHeight="1" x14ac:dyDescent="0.2">
      <c r="A21" s="130">
        <v>2407</v>
      </c>
      <c r="B21" s="75" t="s">
        <v>12</v>
      </c>
      <c r="C21" s="104">
        <v>3111</v>
      </c>
      <c r="D21" s="86">
        <v>1890244</v>
      </c>
      <c r="E21" s="10">
        <v>0</v>
      </c>
      <c r="F21" s="10">
        <v>638903</v>
      </c>
      <c r="G21" s="10">
        <v>37804</v>
      </c>
      <c r="H21" s="10">
        <v>-18362</v>
      </c>
      <c r="I21" s="13">
        <v>2548589</v>
      </c>
    </row>
    <row r="22" spans="1:9" ht="14.1" customHeight="1" x14ac:dyDescent="0.2">
      <c r="A22" s="130">
        <v>2407</v>
      </c>
      <c r="B22" s="75" t="s">
        <v>12</v>
      </c>
      <c r="C22" s="104">
        <v>3141</v>
      </c>
      <c r="D22" s="86">
        <v>250508</v>
      </c>
      <c r="E22" s="10">
        <v>264</v>
      </c>
      <c r="F22" s="10">
        <v>84761</v>
      </c>
      <c r="G22" s="10">
        <v>5011</v>
      </c>
      <c r="H22" s="10">
        <v>2093</v>
      </c>
      <c r="I22" s="13">
        <v>342637</v>
      </c>
    </row>
    <row r="23" spans="1:9" ht="14.1" customHeight="1" x14ac:dyDescent="0.2">
      <c r="A23" s="131">
        <f t="shared" ref="A23" si="10">A22</f>
        <v>2407</v>
      </c>
      <c r="B23" s="74" t="s">
        <v>13</v>
      </c>
      <c r="C23" s="103"/>
      <c r="D23" s="85">
        <f t="shared" ref="D23:I23" si="11">SUM(D21:D22)</f>
        <v>2140752</v>
      </c>
      <c r="E23" s="6">
        <f t="shared" si="11"/>
        <v>264</v>
      </c>
      <c r="F23" s="6">
        <f t="shared" si="11"/>
        <v>723664</v>
      </c>
      <c r="G23" s="6">
        <f t="shared" si="11"/>
        <v>42815</v>
      </c>
      <c r="H23" s="6">
        <f t="shared" si="11"/>
        <v>-16269</v>
      </c>
      <c r="I23" s="7">
        <f t="shared" si="11"/>
        <v>2891226</v>
      </c>
    </row>
    <row r="24" spans="1:9" ht="14.1" customHeight="1" x14ac:dyDescent="0.2">
      <c r="A24" s="130">
        <v>2422</v>
      </c>
      <c r="B24" s="75" t="s">
        <v>14</v>
      </c>
      <c r="C24" s="104">
        <v>3111</v>
      </c>
      <c r="D24" s="86">
        <v>1315655</v>
      </c>
      <c r="E24" s="10">
        <v>2730</v>
      </c>
      <c r="F24" s="10">
        <v>445614</v>
      </c>
      <c r="G24" s="10">
        <v>26313</v>
      </c>
      <c r="H24" s="10">
        <v>-14273</v>
      </c>
      <c r="I24" s="13">
        <v>1776039</v>
      </c>
    </row>
    <row r="25" spans="1:9" ht="14.1" customHeight="1" x14ac:dyDescent="0.2">
      <c r="A25" s="130">
        <v>2422</v>
      </c>
      <c r="B25" s="75" t="s">
        <v>14</v>
      </c>
      <c r="C25" s="104">
        <v>3141</v>
      </c>
      <c r="D25" s="86">
        <v>159105</v>
      </c>
      <c r="E25" s="10">
        <v>139</v>
      </c>
      <c r="F25" s="10">
        <v>53825</v>
      </c>
      <c r="G25" s="10">
        <v>3182</v>
      </c>
      <c r="H25" s="10">
        <v>1265</v>
      </c>
      <c r="I25" s="13">
        <v>217516</v>
      </c>
    </row>
    <row r="26" spans="1:9" ht="14.1" customHeight="1" x14ac:dyDescent="0.2">
      <c r="A26" s="131">
        <f t="shared" ref="A26" si="12">A25</f>
        <v>2422</v>
      </c>
      <c r="B26" s="74" t="s">
        <v>15</v>
      </c>
      <c r="C26" s="103"/>
      <c r="D26" s="85">
        <f t="shared" ref="D26:I26" si="13">SUM(D24:D25)</f>
        <v>1474760</v>
      </c>
      <c r="E26" s="6">
        <f t="shared" si="13"/>
        <v>2869</v>
      </c>
      <c r="F26" s="6">
        <f t="shared" si="13"/>
        <v>499439</v>
      </c>
      <c r="G26" s="6">
        <f t="shared" si="13"/>
        <v>29495</v>
      </c>
      <c r="H26" s="6">
        <f t="shared" si="13"/>
        <v>-13008</v>
      </c>
      <c r="I26" s="7">
        <f t="shared" si="13"/>
        <v>1993555</v>
      </c>
    </row>
    <row r="27" spans="1:9" ht="14.1" customHeight="1" x14ac:dyDescent="0.2">
      <c r="A27" s="130">
        <v>2427</v>
      </c>
      <c r="B27" s="75" t="s">
        <v>16</v>
      </c>
      <c r="C27" s="104">
        <v>3111</v>
      </c>
      <c r="D27" s="86">
        <v>708623</v>
      </c>
      <c r="E27" s="10">
        <v>0</v>
      </c>
      <c r="F27" s="10">
        <v>239515</v>
      </c>
      <c r="G27" s="10">
        <v>14173</v>
      </c>
      <c r="H27" s="10">
        <v>-1127</v>
      </c>
      <c r="I27" s="13">
        <v>961184</v>
      </c>
    </row>
    <row r="28" spans="1:9" ht="14.1" customHeight="1" x14ac:dyDescent="0.2">
      <c r="A28" s="130">
        <v>2427</v>
      </c>
      <c r="B28" s="75" t="s">
        <v>16</v>
      </c>
      <c r="C28" s="104">
        <v>3141</v>
      </c>
      <c r="D28" s="86">
        <v>49335</v>
      </c>
      <c r="E28" s="10">
        <v>0</v>
      </c>
      <c r="F28" s="10">
        <v>16675</v>
      </c>
      <c r="G28" s="10">
        <v>987</v>
      </c>
      <c r="H28" s="10">
        <v>591</v>
      </c>
      <c r="I28" s="13">
        <v>67588</v>
      </c>
    </row>
    <row r="29" spans="1:9" ht="14.1" customHeight="1" x14ac:dyDescent="0.2">
      <c r="A29" s="131">
        <f t="shared" ref="A29" si="14">A28</f>
        <v>2427</v>
      </c>
      <c r="B29" s="74" t="s">
        <v>17</v>
      </c>
      <c r="C29" s="103"/>
      <c r="D29" s="85">
        <f t="shared" ref="D29:I29" si="15">SUM(D27:D28)</f>
        <v>757958</v>
      </c>
      <c r="E29" s="6">
        <f t="shared" si="15"/>
        <v>0</v>
      </c>
      <c r="F29" s="6">
        <f t="shared" si="15"/>
        <v>256190</v>
      </c>
      <c r="G29" s="6">
        <f t="shared" si="15"/>
        <v>15160</v>
      </c>
      <c r="H29" s="6">
        <f t="shared" si="15"/>
        <v>-536</v>
      </c>
      <c r="I29" s="7">
        <f t="shared" si="15"/>
        <v>1028772</v>
      </c>
    </row>
    <row r="30" spans="1:9" ht="14.1" customHeight="1" x14ac:dyDescent="0.2">
      <c r="A30" s="130">
        <v>2327</v>
      </c>
      <c r="B30" s="75" t="s">
        <v>18</v>
      </c>
      <c r="C30" s="104">
        <v>3111</v>
      </c>
      <c r="D30" s="86">
        <v>1249224</v>
      </c>
      <c r="E30" s="10">
        <v>0</v>
      </c>
      <c r="F30" s="10">
        <v>422238</v>
      </c>
      <c r="G30" s="10">
        <v>24985</v>
      </c>
      <c r="H30" s="10">
        <v>1355</v>
      </c>
      <c r="I30" s="13">
        <v>1697802</v>
      </c>
    </row>
    <row r="31" spans="1:9" ht="14.1" customHeight="1" x14ac:dyDescent="0.2">
      <c r="A31" s="130">
        <v>2327</v>
      </c>
      <c r="B31" s="75" t="s">
        <v>18</v>
      </c>
      <c r="C31" s="104">
        <v>3141</v>
      </c>
      <c r="D31" s="86">
        <v>163432</v>
      </c>
      <c r="E31" s="10">
        <v>0</v>
      </c>
      <c r="F31" s="10">
        <v>55240</v>
      </c>
      <c r="G31" s="10">
        <v>3269</v>
      </c>
      <c r="H31" s="10">
        <v>1301</v>
      </c>
      <c r="I31" s="13">
        <v>223242</v>
      </c>
    </row>
    <row r="32" spans="1:9" ht="14.1" customHeight="1" x14ac:dyDescent="0.2">
      <c r="A32" s="131">
        <f t="shared" ref="A32" si="16">A31</f>
        <v>2327</v>
      </c>
      <c r="B32" s="74" t="s">
        <v>19</v>
      </c>
      <c r="C32" s="103"/>
      <c r="D32" s="85">
        <f t="shared" ref="D32:I32" si="17">SUM(D30:D31)</f>
        <v>1412656</v>
      </c>
      <c r="E32" s="6">
        <f t="shared" si="17"/>
        <v>0</v>
      </c>
      <c r="F32" s="6">
        <f t="shared" si="17"/>
        <v>477478</v>
      </c>
      <c r="G32" s="6">
        <f t="shared" si="17"/>
        <v>28254</v>
      </c>
      <c r="H32" s="6">
        <f t="shared" si="17"/>
        <v>2656</v>
      </c>
      <c r="I32" s="7">
        <f t="shared" si="17"/>
        <v>1921044</v>
      </c>
    </row>
    <row r="33" spans="1:9" ht="14.1" customHeight="1" x14ac:dyDescent="0.2">
      <c r="A33" s="130">
        <v>2321</v>
      </c>
      <c r="B33" s="75" t="s">
        <v>20</v>
      </c>
      <c r="C33" s="104">
        <v>3111</v>
      </c>
      <c r="D33" s="86">
        <v>1141158</v>
      </c>
      <c r="E33" s="10">
        <v>0</v>
      </c>
      <c r="F33" s="10">
        <v>385711</v>
      </c>
      <c r="G33" s="10">
        <v>22823</v>
      </c>
      <c r="H33" s="10">
        <v>2086</v>
      </c>
      <c r="I33" s="13">
        <v>1551778</v>
      </c>
    </row>
    <row r="34" spans="1:9" ht="14.1" customHeight="1" x14ac:dyDescent="0.2">
      <c r="A34" s="130">
        <v>2321</v>
      </c>
      <c r="B34" s="75" t="s">
        <v>20</v>
      </c>
      <c r="C34" s="104">
        <v>3141</v>
      </c>
      <c r="D34" s="86">
        <v>208578</v>
      </c>
      <c r="E34" s="10">
        <v>0</v>
      </c>
      <c r="F34" s="10">
        <v>70500</v>
      </c>
      <c r="G34" s="10">
        <v>4171</v>
      </c>
      <c r="H34" s="10">
        <v>1392</v>
      </c>
      <c r="I34" s="13">
        <v>284641</v>
      </c>
    </row>
    <row r="35" spans="1:9" ht="14.1" customHeight="1" x14ac:dyDescent="0.2">
      <c r="A35" s="131">
        <f t="shared" ref="A35" si="18">A34</f>
        <v>2321</v>
      </c>
      <c r="B35" s="74" t="s">
        <v>21</v>
      </c>
      <c r="C35" s="103"/>
      <c r="D35" s="85">
        <f t="shared" ref="D35:I35" si="19">SUM(D33:D34)</f>
        <v>1349736</v>
      </c>
      <c r="E35" s="6">
        <f t="shared" si="19"/>
        <v>0</v>
      </c>
      <c r="F35" s="6">
        <f t="shared" si="19"/>
        <v>456211</v>
      </c>
      <c r="G35" s="6">
        <f t="shared" si="19"/>
        <v>26994</v>
      </c>
      <c r="H35" s="6">
        <f t="shared" si="19"/>
        <v>3478</v>
      </c>
      <c r="I35" s="7">
        <f t="shared" si="19"/>
        <v>1836419</v>
      </c>
    </row>
    <row r="36" spans="1:9" ht="14.1" customHeight="1" x14ac:dyDescent="0.2">
      <c r="A36" s="130">
        <v>2423</v>
      </c>
      <c r="B36" s="75" t="s">
        <v>22</v>
      </c>
      <c r="C36" s="104">
        <v>3111</v>
      </c>
      <c r="D36" s="86">
        <v>468936</v>
      </c>
      <c r="E36" s="10">
        <v>1300</v>
      </c>
      <c r="F36" s="10">
        <v>158940</v>
      </c>
      <c r="G36" s="10">
        <v>9379</v>
      </c>
      <c r="H36" s="10">
        <v>3023</v>
      </c>
      <c r="I36" s="13">
        <v>641578</v>
      </c>
    </row>
    <row r="37" spans="1:9" ht="14.1" customHeight="1" x14ac:dyDescent="0.2">
      <c r="A37" s="130">
        <v>2423</v>
      </c>
      <c r="B37" s="75" t="s">
        <v>22</v>
      </c>
      <c r="C37" s="104">
        <v>3141</v>
      </c>
      <c r="D37" s="86">
        <v>91548</v>
      </c>
      <c r="E37" s="10">
        <v>0</v>
      </c>
      <c r="F37" s="10">
        <v>30943</v>
      </c>
      <c r="G37" s="10">
        <v>1831</v>
      </c>
      <c r="H37" s="10">
        <v>573</v>
      </c>
      <c r="I37" s="13">
        <v>124895</v>
      </c>
    </row>
    <row r="38" spans="1:9" ht="14.1" customHeight="1" x14ac:dyDescent="0.2">
      <c r="A38" s="131">
        <f t="shared" ref="A38" si="20">A37</f>
        <v>2423</v>
      </c>
      <c r="B38" s="74" t="s">
        <v>23</v>
      </c>
      <c r="C38" s="103"/>
      <c r="D38" s="85">
        <f t="shared" ref="D38:I38" si="21">SUM(D36:D37)</f>
        <v>560484</v>
      </c>
      <c r="E38" s="6">
        <f t="shared" si="21"/>
        <v>1300</v>
      </c>
      <c r="F38" s="6">
        <f t="shared" si="21"/>
        <v>189883</v>
      </c>
      <c r="G38" s="6">
        <f t="shared" si="21"/>
        <v>11210</v>
      </c>
      <c r="H38" s="6">
        <f t="shared" si="21"/>
        <v>3596</v>
      </c>
      <c r="I38" s="7">
        <f t="shared" si="21"/>
        <v>766473</v>
      </c>
    </row>
    <row r="39" spans="1:9" ht="14.1" customHeight="1" x14ac:dyDescent="0.2">
      <c r="A39" s="130">
        <v>2428</v>
      </c>
      <c r="B39" s="75" t="s">
        <v>24</v>
      </c>
      <c r="C39" s="104">
        <v>3111</v>
      </c>
      <c r="D39" s="86">
        <v>970132</v>
      </c>
      <c r="E39" s="10">
        <v>11283</v>
      </c>
      <c r="F39" s="10">
        <v>331718</v>
      </c>
      <c r="G39" s="10">
        <v>19403</v>
      </c>
      <c r="H39" s="10">
        <v>2613</v>
      </c>
      <c r="I39" s="13">
        <v>1335149</v>
      </c>
    </row>
    <row r="40" spans="1:9" ht="14.1" customHeight="1" x14ac:dyDescent="0.2">
      <c r="A40" s="130">
        <v>2428</v>
      </c>
      <c r="B40" s="75" t="s">
        <v>24</v>
      </c>
      <c r="C40" s="104">
        <v>3141</v>
      </c>
      <c r="D40" s="86">
        <v>140356</v>
      </c>
      <c r="E40" s="10">
        <v>217</v>
      </c>
      <c r="F40" s="10">
        <v>47514</v>
      </c>
      <c r="G40" s="10">
        <v>2807</v>
      </c>
      <c r="H40" s="10">
        <v>1067</v>
      </c>
      <c r="I40" s="13">
        <v>191961</v>
      </c>
    </row>
    <row r="41" spans="1:9" ht="14.1" customHeight="1" x14ac:dyDescent="0.2">
      <c r="A41" s="131">
        <f t="shared" ref="A41" si="22">A40</f>
        <v>2428</v>
      </c>
      <c r="B41" s="74" t="s">
        <v>25</v>
      </c>
      <c r="C41" s="103"/>
      <c r="D41" s="85">
        <f t="shared" ref="D41:I41" si="23">SUM(D39:D40)</f>
        <v>1110488</v>
      </c>
      <c r="E41" s="6">
        <f t="shared" si="23"/>
        <v>11500</v>
      </c>
      <c r="F41" s="6">
        <f t="shared" si="23"/>
        <v>379232</v>
      </c>
      <c r="G41" s="6">
        <f t="shared" si="23"/>
        <v>22210</v>
      </c>
      <c r="H41" s="6">
        <f t="shared" si="23"/>
        <v>3680</v>
      </c>
      <c r="I41" s="7">
        <f t="shared" si="23"/>
        <v>1527110</v>
      </c>
    </row>
    <row r="42" spans="1:9" ht="14.1" customHeight="1" x14ac:dyDescent="0.2">
      <c r="A42" s="130">
        <v>2413</v>
      </c>
      <c r="B42" s="75" t="s">
        <v>26</v>
      </c>
      <c r="C42" s="104">
        <v>3111</v>
      </c>
      <c r="D42" s="86">
        <v>674254</v>
      </c>
      <c r="E42" s="10">
        <v>0</v>
      </c>
      <c r="F42" s="10">
        <v>227898</v>
      </c>
      <c r="G42" s="10">
        <v>13485</v>
      </c>
      <c r="H42" s="10">
        <v>2151</v>
      </c>
      <c r="I42" s="13">
        <v>917788</v>
      </c>
    </row>
    <row r="43" spans="1:9" ht="14.1" customHeight="1" x14ac:dyDescent="0.2">
      <c r="A43" s="130">
        <v>2413</v>
      </c>
      <c r="B43" s="75" t="s">
        <v>26</v>
      </c>
      <c r="C43" s="104">
        <v>3141</v>
      </c>
      <c r="D43" s="86">
        <v>115268</v>
      </c>
      <c r="E43" s="10">
        <v>0</v>
      </c>
      <c r="F43" s="10">
        <v>38960</v>
      </c>
      <c r="G43" s="10">
        <v>2305</v>
      </c>
      <c r="H43" s="10">
        <v>800</v>
      </c>
      <c r="I43" s="13">
        <v>157333</v>
      </c>
    </row>
    <row r="44" spans="1:9" ht="14.1" customHeight="1" x14ac:dyDescent="0.2">
      <c r="A44" s="131">
        <f t="shared" ref="A44" si="24">A43</f>
        <v>2413</v>
      </c>
      <c r="B44" s="74" t="s">
        <v>27</v>
      </c>
      <c r="C44" s="103"/>
      <c r="D44" s="85">
        <f t="shared" ref="D44:I44" si="25">SUM(D42:D43)</f>
        <v>789522</v>
      </c>
      <c r="E44" s="6">
        <f t="shared" si="25"/>
        <v>0</v>
      </c>
      <c r="F44" s="6">
        <f t="shared" si="25"/>
        <v>266858</v>
      </c>
      <c r="G44" s="6">
        <f t="shared" si="25"/>
        <v>15790</v>
      </c>
      <c r="H44" s="6">
        <f t="shared" si="25"/>
        <v>2951</v>
      </c>
      <c r="I44" s="7">
        <f t="shared" si="25"/>
        <v>1075121</v>
      </c>
    </row>
    <row r="45" spans="1:9" ht="14.1" customHeight="1" x14ac:dyDescent="0.2">
      <c r="A45" s="130">
        <v>2410</v>
      </c>
      <c r="B45" s="75" t="s">
        <v>28</v>
      </c>
      <c r="C45" s="104">
        <v>3111</v>
      </c>
      <c r="D45" s="86">
        <v>979586</v>
      </c>
      <c r="E45" s="10">
        <v>2700</v>
      </c>
      <c r="F45" s="10">
        <v>332012</v>
      </c>
      <c r="G45" s="10">
        <v>19592</v>
      </c>
      <c r="H45" s="10">
        <v>-2060</v>
      </c>
      <c r="I45" s="13">
        <v>1331830</v>
      </c>
    </row>
    <row r="46" spans="1:9" ht="14.1" customHeight="1" x14ac:dyDescent="0.2">
      <c r="A46" s="130">
        <v>2410</v>
      </c>
      <c r="B46" s="75" t="s">
        <v>28</v>
      </c>
      <c r="C46" s="104">
        <v>3141</v>
      </c>
      <c r="D46" s="86">
        <v>130897</v>
      </c>
      <c r="E46" s="10">
        <v>0</v>
      </c>
      <c r="F46" s="10">
        <v>44243</v>
      </c>
      <c r="G46" s="10">
        <v>2618</v>
      </c>
      <c r="H46" s="10">
        <v>969</v>
      </c>
      <c r="I46" s="13">
        <v>178727</v>
      </c>
    </row>
    <row r="47" spans="1:9" ht="14.1" customHeight="1" x14ac:dyDescent="0.2">
      <c r="A47" s="131">
        <f t="shared" ref="A47" si="26">A46</f>
        <v>2410</v>
      </c>
      <c r="B47" s="74" t="s">
        <v>29</v>
      </c>
      <c r="C47" s="103"/>
      <c r="D47" s="85">
        <f t="shared" ref="D47:I47" si="27">SUM(D45:D46)</f>
        <v>1110483</v>
      </c>
      <c r="E47" s="6">
        <f t="shared" si="27"/>
        <v>2700</v>
      </c>
      <c r="F47" s="6">
        <f t="shared" si="27"/>
        <v>376255</v>
      </c>
      <c r="G47" s="6">
        <f t="shared" si="27"/>
        <v>22210</v>
      </c>
      <c r="H47" s="6">
        <f t="shared" si="27"/>
        <v>-1091</v>
      </c>
      <c r="I47" s="7">
        <f t="shared" si="27"/>
        <v>1510557</v>
      </c>
    </row>
    <row r="48" spans="1:9" ht="14.1" customHeight="1" x14ac:dyDescent="0.2">
      <c r="A48" s="130">
        <v>2436</v>
      </c>
      <c r="B48" s="75" t="s">
        <v>30</v>
      </c>
      <c r="C48" s="104">
        <v>3111</v>
      </c>
      <c r="D48" s="86">
        <v>493568</v>
      </c>
      <c r="E48" s="10">
        <v>10167</v>
      </c>
      <c r="F48" s="10">
        <v>170262</v>
      </c>
      <c r="G48" s="10">
        <v>9872</v>
      </c>
      <c r="H48" s="10">
        <v>-3835</v>
      </c>
      <c r="I48" s="13">
        <v>680034</v>
      </c>
    </row>
    <row r="49" spans="1:9" ht="14.1" customHeight="1" x14ac:dyDescent="0.2">
      <c r="A49" s="130">
        <v>2436</v>
      </c>
      <c r="B49" s="75" t="s">
        <v>30</v>
      </c>
      <c r="C49" s="104">
        <v>3141</v>
      </c>
      <c r="D49" s="86">
        <v>88309</v>
      </c>
      <c r="E49" s="10">
        <v>0</v>
      </c>
      <c r="F49" s="10">
        <v>29848</v>
      </c>
      <c r="G49" s="10">
        <v>1766</v>
      </c>
      <c r="H49" s="10">
        <v>518</v>
      </c>
      <c r="I49" s="13">
        <v>120441</v>
      </c>
    </row>
    <row r="50" spans="1:9" ht="14.1" customHeight="1" x14ac:dyDescent="0.2">
      <c r="A50" s="131">
        <f t="shared" ref="A50" si="28">A49</f>
        <v>2436</v>
      </c>
      <c r="B50" s="74" t="s">
        <v>31</v>
      </c>
      <c r="C50" s="103"/>
      <c r="D50" s="85">
        <f t="shared" ref="D50:I50" si="29">SUM(D48:D49)</f>
        <v>581877</v>
      </c>
      <c r="E50" s="6">
        <f t="shared" si="29"/>
        <v>10167</v>
      </c>
      <c r="F50" s="6">
        <f t="shared" si="29"/>
        <v>200110</v>
      </c>
      <c r="G50" s="6">
        <f t="shared" si="29"/>
        <v>11638</v>
      </c>
      <c r="H50" s="6">
        <f t="shared" si="29"/>
        <v>-3317</v>
      </c>
      <c r="I50" s="7">
        <f t="shared" si="29"/>
        <v>800475</v>
      </c>
    </row>
    <row r="51" spans="1:9" ht="14.1" customHeight="1" x14ac:dyDescent="0.2">
      <c r="A51" s="130">
        <v>2424</v>
      </c>
      <c r="B51" s="75" t="s">
        <v>32</v>
      </c>
      <c r="C51" s="104">
        <v>3111</v>
      </c>
      <c r="D51" s="86">
        <v>425356</v>
      </c>
      <c r="E51" s="10">
        <v>0</v>
      </c>
      <c r="F51" s="10">
        <v>143771</v>
      </c>
      <c r="G51" s="10">
        <v>8507</v>
      </c>
      <c r="H51" s="10">
        <v>3667</v>
      </c>
      <c r="I51" s="13">
        <v>581301</v>
      </c>
    </row>
    <row r="52" spans="1:9" ht="14.1" customHeight="1" x14ac:dyDescent="0.2">
      <c r="A52" s="130">
        <v>2424</v>
      </c>
      <c r="B52" s="75" t="s">
        <v>32</v>
      </c>
      <c r="C52" s="104">
        <v>3141</v>
      </c>
      <c r="D52" s="86">
        <v>78853</v>
      </c>
      <c r="E52" s="10">
        <v>0</v>
      </c>
      <c r="F52" s="10">
        <v>26652</v>
      </c>
      <c r="G52" s="10">
        <v>1577</v>
      </c>
      <c r="H52" s="10">
        <v>465</v>
      </c>
      <c r="I52" s="13">
        <v>107547</v>
      </c>
    </row>
    <row r="53" spans="1:9" ht="14.1" customHeight="1" x14ac:dyDescent="0.2">
      <c r="A53" s="131">
        <f t="shared" ref="A53" si="30">A52</f>
        <v>2424</v>
      </c>
      <c r="B53" s="74" t="s">
        <v>33</v>
      </c>
      <c r="C53" s="103"/>
      <c r="D53" s="85">
        <f t="shared" ref="D53:I53" si="31">SUM(D51:D52)</f>
        <v>504209</v>
      </c>
      <c r="E53" s="6">
        <f t="shared" si="31"/>
        <v>0</v>
      </c>
      <c r="F53" s="6">
        <f t="shared" si="31"/>
        <v>170423</v>
      </c>
      <c r="G53" s="6">
        <f t="shared" si="31"/>
        <v>10084</v>
      </c>
      <c r="H53" s="6">
        <f t="shared" si="31"/>
        <v>4132</v>
      </c>
      <c r="I53" s="7">
        <f t="shared" si="31"/>
        <v>688848</v>
      </c>
    </row>
    <row r="54" spans="1:9" ht="14.1" customHeight="1" x14ac:dyDescent="0.2">
      <c r="A54" s="130">
        <v>2417</v>
      </c>
      <c r="B54" s="75" t="s">
        <v>34</v>
      </c>
      <c r="C54" s="104">
        <v>3111</v>
      </c>
      <c r="D54" s="86">
        <v>2430221</v>
      </c>
      <c r="E54" s="10">
        <v>3213</v>
      </c>
      <c r="F54" s="10">
        <v>822501</v>
      </c>
      <c r="G54" s="10">
        <v>48604</v>
      </c>
      <c r="H54" s="10">
        <v>-22772</v>
      </c>
      <c r="I54" s="13">
        <v>3281767</v>
      </c>
    </row>
    <row r="55" spans="1:9" ht="14.1" customHeight="1" x14ac:dyDescent="0.2">
      <c r="A55" s="130">
        <v>2417</v>
      </c>
      <c r="B55" s="75" t="s">
        <v>34</v>
      </c>
      <c r="C55" s="104">
        <v>3141</v>
      </c>
      <c r="D55" s="86">
        <v>274963</v>
      </c>
      <c r="E55" s="10">
        <v>0</v>
      </c>
      <c r="F55" s="10">
        <v>92938</v>
      </c>
      <c r="G55" s="10">
        <v>5500</v>
      </c>
      <c r="H55" s="10">
        <v>2090</v>
      </c>
      <c r="I55" s="13">
        <v>375491</v>
      </c>
    </row>
    <row r="56" spans="1:9" ht="14.1" customHeight="1" x14ac:dyDescent="0.2">
      <c r="A56" s="131">
        <f t="shared" ref="A56" si="32">A55</f>
        <v>2417</v>
      </c>
      <c r="B56" s="74" t="s">
        <v>35</v>
      </c>
      <c r="C56" s="103"/>
      <c r="D56" s="85">
        <f t="shared" ref="D56:I56" si="33">SUM(D54:D55)</f>
        <v>2705184</v>
      </c>
      <c r="E56" s="6">
        <f t="shared" si="33"/>
        <v>3213</v>
      </c>
      <c r="F56" s="6">
        <f t="shared" si="33"/>
        <v>915439</v>
      </c>
      <c r="G56" s="6">
        <f t="shared" si="33"/>
        <v>54104</v>
      </c>
      <c r="H56" s="6">
        <f t="shared" si="33"/>
        <v>-20682</v>
      </c>
      <c r="I56" s="7">
        <f t="shared" si="33"/>
        <v>3657258</v>
      </c>
    </row>
    <row r="57" spans="1:9" ht="14.1" customHeight="1" x14ac:dyDescent="0.2">
      <c r="A57" s="130">
        <v>2416</v>
      </c>
      <c r="B57" s="75" t="s">
        <v>36</v>
      </c>
      <c r="C57" s="104">
        <v>3111</v>
      </c>
      <c r="D57" s="86">
        <v>787941</v>
      </c>
      <c r="E57" s="10">
        <v>6450</v>
      </c>
      <c r="F57" s="10">
        <v>268504</v>
      </c>
      <c r="G57" s="10">
        <v>15759</v>
      </c>
      <c r="H57" s="10">
        <v>3260</v>
      </c>
      <c r="I57" s="13">
        <v>1081914</v>
      </c>
    </row>
    <row r="58" spans="1:9" ht="14.1" customHeight="1" x14ac:dyDescent="0.2">
      <c r="A58" s="130">
        <v>2416</v>
      </c>
      <c r="B58" s="75" t="s">
        <v>36</v>
      </c>
      <c r="C58" s="104">
        <v>3141</v>
      </c>
      <c r="D58" s="86">
        <v>87278</v>
      </c>
      <c r="E58" s="10">
        <v>0</v>
      </c>
      <c r="F58" s="10">
        <v>29500</v>
      </c>
      <c r="G58" s="10">
        <v>1745</v>
      </c>
      <c r="H58" s="10">
        <v>534</v>
      </c>
      <c r="I58" s="13">
        <v>119057</v>
      </c>
    </row>
    <row r="59" spans="1:9" ht="14.1" customHeight="1" x14ac:dyDescent="0.2">
      <c r="A59" s="131">
        <f t="shared" ref="A59" si="34">A58</f>
        <v>2416</v>
      </c>
      <c r="B59" s="74" t="s">
        <v>37</v>
      </c>
      <c r="C59" s="103"/>
      <c r="D59" s="85">
        <f t="shared" ref="D59:I59" si="35">SUM(D57:D58)</f>
        <v>875219</v>
      </c>
      <c r="E59" s="6">
        <f t="shared" si="35"/>
        <v>6450</v>
      </c>
      <c r="F59" s="6">
        <f t="shared" si="35"/>
        <v>298004</v>
      </c>
      <c r="G59" s="6">
        <f t="shared" si="35"/>
        <v>17504</v>
      </c>
      <c r="H59" s="6">
        <f t="shared" si="35"/>
        <v>3794</v>
      </c>
      <c r="I59" s="7">
        <f t="shared" si="35"/>
        <v>1200971</v>
      </c>
    </row>
    <row r="60" spans="1:9" ht="14.1" customHeight="1" x14ac:dyDescent="0.2">
      <c r="A60" s="130">
        <v>2421</v>
      </c>
      <c r="B60" s="75" t="s">
        <v>38</v>
      </c>
      <c r="C60" s="104">
        <v>3111</v>
      </c>
      <c r="D60" s="86">
        <v>1371457</v>
      </c>
      <c r="E60" s="10">
        <v>0</v>
      </c>
      <c r="F60" s="10">
        <v>463552</v>
      </c>
      <c r="G60" s="10">
        <v>27430</v>
      </c>
      <c r="H60" s="10">
        <v>2156</v>
      </c>
      <c r="I60" s="13">
        <v>1864595</v>
      </c>
    </row>
    <row r="61" spans="1:9" ht="14.1" customHeight="1" x14ac:dyDescent="0.2">
      <c r="A61" s="130">
        <v>2421</v>
      </c>
      <c r="B61" s="75" t="s">
        <v>38</v>
      </c>
      <c r="C61" s="104">
        <v>3141</v>
      </c>
      <c r="D61" s="86">
        <v>192954</v>
      </c>
      <c r="E61" s="10">
        <v>0</v>
      </c>
      <c r="F61" s="10">
        <v>65218</v>
      </c>
      <c r="G61" s="10">
        <v>3860</v>
      </c>
      <c r="H61" s="10">
        <v>1593</v>
      </c>
      <c r="I61" s="13">
        <v>263625</v>
      </c>
    </row>
    <row r="62" spans="1:9" ht="14.1" customHeight="1" x14ac:dyDescent="0.2">
      <c r="A62" s="131">
        <f t="shared" ref="A62" si="36">A61</f>
        <v>2421</v>
      </c>
      <c r="B62" s="74" t="s">
        <v>39</v>
      </c>
      <c r="C62" s="103"/>
      <c r="D62" s="85">
        <f t="shared" ref="D62:I62" si="37">SUM(D60:D61)</f>
        <v>1564411</v>
      </c>
      <c r="E62" s="6">
        <f t="shared" si="37"/>
        <v>0</v>
      </c>
      <c r="F62" s="6">
        <f t="shared" si="37"/>
        <v>528770</v>
      </c>
      <c r="G62" s="6">
        <f t="shared" si="37"/>
        <v>31290</v>
      </c>
      <c r="H62" s="6">
        <f t="shared" si="37"/>
        <v>3749</v>
      </c>
      <c r="I62" s="7">
        <f t="shared" si="37"/>
        <v>2128220</v>
      </c>
    </row>
    <row r="63" spans="1:9" ht="14.1" customHeight="1" x14ac:dyDescent="0.2">
      <c r="A63" s="130">
        <v>2419</v>
      </c>
      <c r="B63" s="75" t="s">
        <v>40</v>
      </c>
      <c r="C63" s="104">
        <v>3111</v>
      </c>
      <c r="D63" s="86">
        <v>633735</v>
      </c>
      <c r="E63" s="10">
        <v>0</v>
      </c>
      <c r="F63" s="10">
        <v>214202</v>
      </c>
      <c r="G63" s="10">
        <v>12675</v>
      </c>
      <c r="H63" s="10">
        <v>1007</v>
      </c>
      <c r="I63" s="13">
        <v>861619</v>
      </c>
    </row>
    <row r="64" spans="1:9" ht="14.1" customHeight="1" x14ac:dyDescent="0.2">
      <c r="A64" s="130">
        <v>2419</v>
      </c>
      <c r="B64" s="75" t="s">
        <v>40</v>
      </c>
      <c r="C64" s="104">
        <v>3141</v>
      </c>
      <c r="D64" s="86">
        <v>111065</v>
      </c>
      <c r="E64" s="10">
        <v>0</v>
      </c>
      <c r="F64" s="10">
        <v>37540</v>
      </c>
      <c r="G64" s="10">
        <v>2221</v>
      </c>
      <c r="H64" s="10">
        <v>751</v>
      </c>
      <c r="I64" s="13">
        <v>151577</v>
      </c>
    </row>
    <row r="65" spans="1:9" ht="14.1" customHeight="1" x14ac:dyDescent="0.2">
      <c r="A65" s="131">
        <f t="shared" ref="A65" si="38">A64</f>
        <v>2419</v>
      </c>
      <c r="B65" s="74" t="s">
        <v>41</v>
      </c>
      <c r="C65" s="103"/>
      <c r="D65" s="85">
        <f t="shared" ref="D65:I65" si="39">SUM(D63:D64)</f>
        <v>744800</v>
      </c>
      <c r="E65" s="6">
        <f t="shared" si="39"/>
        <v>0</v>
      </c>
      <c r="F65" s="6">
        <f t="shared" si="39"/>
        <v>251742</v>
      </c>
      <c r="G65" s="6">
        <f t="shared" si="39"/>
        <v>14896</v>
      </c>
      <c r="H65" s="6">
        <f t="shared" si="39"/>
        <v>1758</v>
      </c>
      <c r="I65" s="7">
        <f t="shared" si="39"/>
        <v>1013196</v>
      </c>
    </row>
    <row r="66" spans="1:9" ht="14.1" customHeight="1" x14ac:dyDescent="0.2">
      <c r="A66" s="130">
        <v>2430</v>
      </c>
      <c r="B66" s="75" t="s">
        <v>42</v>
      </c>
      <c r="C66" s="104">
        <v>3111</v>
      </c>
      <c r="D66" s="86">
        <v>721116</v>
      </c>
      <c r="E66" s="10">
        <v>0</v>
      </c>
      <c r="F66" s="10">
        <v>243738</v>
      </c>
      <c r="G66" s="10">
        <v>14423</v>
      </c>
      <c r="H66" s="10">
        <v>4014</v>
      </c>
      <c r="I66" s="13">
        <v>983291</v>
      </c>
    </row>
    <row r="67" spans="1:9" ht="14.1" customHeight="1" x14ac:dyDescent="0.2">
      <c r="A67" s="130">
        <v>2430</v>
      </c>
      <c r="B67" s="75" t="s">
        <v>42</v>
      </c>
      <c r="C67" s="104">
        <v>3141</v>
      </c>
      <c r="D67" s="86">
        <v>122290</v>
      </c>
      <c r="E67" s="10">
        <v>0</v>
      </c>
      <c r="F67" s="10">
        <v>41334</v>
      </c>
      <c r="G67" s="10">
        <v>2446</v>
      </c>
      <c r="H67" s="10">
        <v>891</v>
      </c>
      <c r="I67" s="13">
        <v>166961</v>
      </c>
    </row>
    <row r="68" spans="1:9" ht="14.1" customHeight="1" x14ac:dyDescent="0.2">
      <c r="A68" s="131">
        <f t="shared" ref="A68" si="40">A67</f>
        <v>2430</v>
      </c>
      <c r="B68" s="74" t="s">
        <v>43</v>
      </c>
      <c r="C68" s="103"/>
      <c r="D68" s="85">
        <f t="shared" ref="D68:I68" si="41">SUM(D66:D67)</f>
        <v>843406</v>
      </c>
      <c r="E68" s="6">
        <f t="shared" si="41"/>
        <v>0</v>
      </c>
      <c r="F68" s="6">
        <f t="shared" si="41"/>
        <v>285072</v>
      </c>
      <c r="G68" s="6">
        <f t="shared" si="41"/>
        <v>16869</v>
      </c>
      <c r="H68" s="6">
        <f t="shared" si="41"/>
        <v>4905</v>
      </c>
      <c r="I68" s="7">
        <f t="shared" si="41"/>
        <v>1150252</v>
      </c>
    </row>
    <row r="69" spans="1:9" ht="14.1" customHeight="1" x14ac:dyDescent="0.2">
      <c r="A69" s="130">
        <v>2409</v>
      </c>
      <c r="B69" s="75" t="s">
        <v>44</v>
      </c>
      <c r="C69" s="104">
        <v>3111</v>
      </c>
      <c r="D69" s="86">
        <v>1059928</v>
      </c>
      <c r="E69" s="10">
        <v>4333</v>
      </c>
      <c r="F69" s="10">
        <v>359720</v>
      </c>
      <c r="G69" s="10">
        <v>21198</v>
      </c>
      <c r="H69" s="10">
        <v>-2995</v>
      </c>
      <c r="I69" s="13">
        <v>1442184</v>
      </c>
    </row>
    <row r="70" spans="1:9" ht="14.1" customHeight="1" x14ac:dyDescent="0.2">
      <c r="A70" s="130">
        <v>2409</v>
      </c>
      <c r="B70" s="75" t="s">
        <v>44</v>
      </c>
      <c r="C70" s="104">
        <v>3141</v>
      </c>
      <c r="D70" s="86">
        <v>181307</v>
      </c>
      <c r="E70" s="10">
        <v>1083</v>
      </c>
      <c r="F70" s="10">
        <v>61648</v>
      </c>
      <c r="G70" s="10">
        <v>3626</v>
      </c>
      <c r="H70" s="10">
        <v>1136</v>
      </c>
      <c r="I70" s="13">
        <v>248800</v>
      </c>
    </row>
    <row r="71" spans="1:9" ht="14.1" customHeight="1" x14ac:dyDescent="0.2">
      <c r="A71" s="131">
        <f t="shared" ref="A71" si="42">A70</f>
        <v>2409</v>
      </c>
      <c r="B71" s="74" t="s">
        <v>45</v>
      </c>
      <c r="C71" s="103"/>
      <c r="D71" s="85">
        <f t="shared" ref="D71:I71" si="43">SUM(D69:D70)</f>
        <v>1241235</v>
      </c>
      <c r="E71" s="6">
        <f t="shared" si="43"/>
        <v>5416</v>
      </c>
      <c r="F71" s="6">
        <f t="shared" si="43"/>
        <v>421368</v>
      </c>
      <c r="G71" s="6">
        <f t="shared" si="43"/>
        <v>24824</v>
      </c>
      <c r="H71" s="6">
        <f t="shared" si="43"/>
        <v>-1859</v>
      </c>
      <c r="I71" s="7">
        <f t="shared" si="43"/>
        <v>1690984</v>
      </c>
    </row>
    <row r="72" spans="1:9" ht="14.1" customHeight="1" x14ac:dyDescent="0.2">
      <c r="A72" s="130">
        <v>2429</v>
      </c>
      <c r="B72" s="75" t="s">
        <v>46</v>
      </c>
      <c r="C72" s="104">
        <v>3111</v>
      </c>
      <c r="D72" s="86">
        <v>947774</v>
      </c>
      <c r="E72" s="10">
        <v>0</v>
      </c>
      <c r="F72" s="10">
        <v>320348</v>
      </c>
      <c r="G72" s="10">
        <v>18955</v>
      </c>
      <c r="H72" s="10">
        <v>4880</v>
      </c>
      <c r="I72" s="13">
        <v>1291957</v>
      </c>
    </row>
    <row r="73" spans="1:9" ht="14.1" customHeight="1" x14ac:dyDescent="0.2">
      <c r="A73" s="130">
        <v>2429</v>
      </c>
      <c r="B73" s="75" t="s">
        <v>46</v>
      </c>
      <c r="C73" s="104">
        <v>3141</v>
      </c>
      <c r="D73" s="86">
        <v>139529</v>
      </c>
      <c r="E73" s="10">
        <v>0</v>
      </c>
      <c r="F73" s="10">
        <v>47161</v>
      </c>
      <c r="G73" s="10">
        <v>2790</v>
      </c>
      <c r="H73" s="10">
        <v>1056</v>
      </c>
      <c r="I73" s="13">
        <v>190536</v>
      </c>
    </row>
    <row r="74" spans="1:9" ht="14.1" customHeight="1" x14ac:dyDescent="0.2">
      <c r="A74" s="131">
        <f t="shared" ref="A74" si="44">A73</f>
        <v>2429</v>
      </c>
      <c r="B74" s="74" t="s">
        <v>47</v>
      </c>
      <c r="C74" s="103"/>
      <c r="D74" s="85">
        <f t="shared" ref="D74:I74" si="45">SUM(D72:D73)</f>
        <v>1087303</v>
      </c>
      <c r="E74" s="6">
        <f t="shared" si="45"/>
        <v>0</v>
      </c>
      <c r="F74" s="6">
        <f t="shared" si="45"/>
        <v>367509</v>
      </c>
      <c r="G74" s="6">
        <f t="shared" si="45"/>
        <v>21745</v>
      </c>
      <c r="H74" s="6">
        <f t="shared" si="45"/>
        <v>5936</v>
      </c>
      <c r="I74" s="7">
        <f t="shared" si="45"/>
        <v>1482493</v>
      </c>
    </row>
    <row r="75" spans="1:9" ht="14.1" customHeight="1" x14ac:dyDescent="0.2">
      <c r="A75" s="130">
        <v>2412</v>
      </c>
      <c r="B75" s="75" t="s">
        <v>48</v>
      </c>
      <c r="C75" s="104">
        <v>3111</v>
      </c>
      <c r="D75" s="86">
        <v>1508656</v>
      </c>
      <c r="E75" s="10">
        <v>3007</v>
      </c>
      <c r="F75" s="10">
        <v>510943</v>
      </c>
      <c r="G75" s="10">
        <v>30173</v>
      </c>
      <c r="H75" s="10">
        <v>-8579</v>
      </c>
      <c r="I75" s="13">
        <v>2044200</v>
      </c>
    </row>
    <row r="76" spans="1:9" ht="14.1" customHeight="1" x14ac:dyDescent="0.2">
      <c r="A76" s="130">
        <v>2412</v>
      </c>
      <c r="B76" s="75" t="s">
        <v>48</v>
      </c>
      <c r="C76" s="104">
        <v>3141</v>
      </c>
      <c r="D76" s="86">
        <v>214429</v>
      </c>
      <c r="E76" s="10">
        <v>578</v>
      </c>
      <c r="F76" s="10">
        <v>72672</v>
      </c>
      <c r="G76" s="10">
        <v>4289</v>
      </c>
      <c r="H76" s="10">
        <v>1506</v>
      </c>
      <c r="I76" s="13">
        <v>293474</v>
      </c>
    </row>
    <row r="77" spans="1:9" ht="14.1" customHeight="1" x14ac:dyDescent="0.2">
      <c r="A77" s="131">
        <f t="shared" ref="A77" si="46">A76</f>
        <v>2412</v>
      </c>
      <c r="B77" s="74" t="s">
        <v>49</v>
      </c>
      <c r="C77" s="103"/>
      <c r="D77" s="85">
        <f t="shared" ref="D77:I77" si="47">SUM(D75:D76)</f>
        <v>1723085</v>
      </c>
      <c r="E77" s="6">
        <f t="shared" si="47"/>
        <v>3585</v>
      </c>
      <c r="F77" s="6">
        <f t="shared" si="47"/>
        <v>583615</v>
      </c>
      <c r="G77" s="6">
        <f t="shared" si="47"/>
        <v>34462</v>
      </c>
      <c r="H77" s="6">
        <f t="shared" si="47"/>
        <v>-7073</v>
      </c>
      <c r="I77" s="7">
        <f t="shared" si="47"/>
        <v>2337674</v>
      </c>
    </row>
    <row r="78" spans="1:9" ht="14.1" customHeight="1" x14ac:dyDescent="0.2">
      <c r="A78" s="130">
        <v>2418</v>
      </c>
      <c r="B78" s="75" t="s">
        <v>50</v>
      </c>
      <c r="C78" s="104">
        <v>3111</v>
      </c>
      <c r="D78" s="86">
        <v>454879</v>
      </c>
      <c r="E78" s="10">
        <v>0</v>
      </c>
      <c r="F78" s="10">
        <v>153750</v>
      </c>
      <c r="G78" s="10">
        <v>9097</v>
      </c>
      <c r="H78" s="10">
        <v>-4578</v>
      </c>
      <c r="I78" s="13">
        <v>613148</v>
      </c>
    </row>
    <row r="79" spans="1:9" ht="14.1" customHeight="1" x14ac:dyDescent="0.2">
      <c r="A79" s="130">
        <v>2418</v>
      </c>
      <c r="B79" s="75" t="s">
        <v>50</v>
      </c>
      <c r="C79" s="104">
        <v>3141</v>
      </c>
      <c r="D79" s="86">
        <v>84055</v>
      </c>
      <c r="E79" s="10">
        <v>0</v>
      </c>
      <c r="F79" s="10">
        <v>28410</v>
      </c>
      <c r="G79" s="10">
        <v>1681</v>
      </c>
      <c r="H79" s="10">
        <v>506</v>
      </c>
      <c r="I79" s="13">
        <v>114652</v>
      </c>
    </row>
    <row r="80" spans="1:9" ht="14.1" customHeight="1" x14ac:dyDescent="0.2">
      <c r="A80" s="131">
        <f t="shared" ref="A80" si="48">A79</f>
        <v>2418</v>
      </c>
      <c r="B80" s="74" t="s">
        <v>51</v>
      </c>
      <c r="C80" s="103"/>
      <c r="D80" s="85">
        <f t="shared" ref="D80:I80" si="49">SUM(D78:D79)</f>
        <v>538934</v>
      </c>
      <c r="E80" s="6">
        <f t="shared" si="49"/>
        <v>0</v>
      </c>
      <c r="F80" s="6">
        <f t="shared" si="49"/>
        <v>182160</v>
      </c>
      <c r="G80" s="6">
        <f t="shared" si="49"/>
        <v>10778</v>
      </c>
      <c r="H80" s="6">
        <f t="shared" si="49"/>
        <v>-4072</v>
      </c>
      <c r="I80" s="7">
        <f t="shared" si="49"/>
        <v>727800</v>
      </c>
    </row>
    <row r="81" spans="1:9" ht="14.1" customHeight="1" x14ac:dyDescent="0.2">
      <c r="A81" s="130">
        <v>2414</v>
      </c>
      <c r="B81" s="75" t="s">
        <v>52</v>
      </c>
      <c r="C81" s="104">
        <v>3111</v>
      </c>
      <c r="D81" s="86">
        <v>615932</v>
      </c>
      <c r="E81" s="10">
        <v>412</v>
      </c>
      <c r="F81" s="10">
        <v>208325</v>
      </c>
      <c r="G81" s="10">
        <v>12318</v>
      </c>
      <c r="H81" s="10">
        <v>3220</v>
      </c>
      <c r="I81" s="13">
        <v>840207</v>
      </c>
    </row>
    <row r="82" spans="1:9" ht="14.1" customHeight="1" x14ac:dyDescent="0.2">
      <c r="A82" s="130">
        <v>2414</v>
      </c>
      <c r="B82" s="75" t="s">
        <v>52</v>
      </c>
      <c r="C82" s="104">
        <v>3141</v>
      </c>
      <c r="D82" s="86">
        <v>101954</v>
      </c>
      <c r="E82" s="10">
        <v>0</v>
      </c>
      <c r="F82" s="10">
        <v>34460</v>
      </c>
      <c r="G82" s="10">
        <v>2039</v>
      </c>
      <c r="H82" s="10">
        <v>667</v>
      </c>
      <c r="I82" s="13">
        <v>139120</v>
      </c>
    </row>
    <row r="83" spans="1:9" ht="14.1" customHeight="1" x14ac:dyDescent="0.2">
      <c r="A83" s="131">
        <f t="shared" ref="A83" si="50">A82</f>
        <v>2414</v>
      </c>
      <c r="B83" s="74" t="s">
        <v>53</v>
      </c>
      <c r="C83" s="103"/>
      <c r="D83" s="85">
        <f t="shared" ref="D83:I83" si="51">SUM(D81:D82)</f>
        <v>717886</v>
      </c>
      <c r="E83" s="6">
        <f t="shared" si="51"/>
        <v>412</v>
      </c>
      <c r="F83" s="6">
        <f t="shared" si="51"/>
        <v>242785</v>
      </c>
      <c r="G83" s="6">
        <f t="shared" si="51"/>
        <v>14357</v>
      </c>
      <c r="H83" s="6">
        <f t="shared" si="51"/>
        <v>3887</v>
      </c>
      <c r="I83" s="7">
        <f t="shared" si="51"/>
        <v>979327</v>
      </c>
    </row>
    <row r="84" spans="1:9" ht="14.1" customHeight="1" x14ac:dyDescent="0.2">
      <c r="A84" s="130">
        <v>2443</v>
      </c>
      <c r="B84" s="75" t="s">
        <v>54</v>
      </c>
      <c r="C84" s="104">
        <v>3111</v>
      </c>
      <c r="D84" s="86">
        <v>607778</v>
      </c>
      <c r="E84" s="10">
        <v>-1309</v>
      </c>
      <c r="F84" s="10">
        <v>204987</v>
      </c>
      <c r="G84" s="10">
        <v>12155</v>
      </c>
      <c r="H84" s="10">
        <v>-1908</v>
      </c>
      <c r="I84" s="13">
        <v>821703</v>
      </c>
    </row>
    <row r="85" spans="1:9" ht="14.1" customHeight="1" x14ac:dyDescent="0.2">
      <c r="A85" s="130">
        <v>2443</v>
      </c>
      <c r="B85" s="75" t="s">
        <v>54</v>
      </c>
      <c r="C85" s="104">
        <v>3141</v>
      </c>
      <c r="D85" s="86">
        <v>101954</v>
      </c>
      <c r="E85" s="10">
        <v>0</v>
      </c>
      <c r="F85" s="10">
        <v>34460</v>
      </c>
      <c r="G85" s="10">
        <v>2039</v>
      </c>
      <c r="H85" s="10">
        <v>667</v>
      </c>
      <c r="I85" s="13">
        <v>139120</v>
      </c>
    </row>
    <row r="86" spans="1:9" ht="14.1" customHeight="1" x14ac:dyDescent="0.2">
      <c r="A86" s="131">
        <f t="shared" ref="A86" si="52">A85</f>
        <v>2443</v>
      </c>
      <c r="B86" s="74" t="s">
        <v>55</v>
      </c>
      <c r="C86" s="103"/>
      <c r="D86" s="85">
        <f t="shared" ref="D86:I86" si="53">SUM(D84:D85)</f>
        <v>709732</v>
      </c>
      <c r="E86" s="6">
        <f t="shared" si="53"/>
        <v>-1309</v>
      </c>
      <c r="F86" s="6">
        <f t="shared" si="53"/>
        <v>239447</v>
      </c>
      <c r="G86" s="6">
        <f t="shared" si="53"/>
        <v>14194</v>
      </c>
      <c r="H86" s="6">
        <f t="shared" si="53"/>
        <v>-1241</v>
      </c>
      <c r="I86" s="7">
        <f t="shared" si="53"/>
        <v>960823</v>
      </c>
    </row>
    <row r="87" spans="1:9" ht="14.1" customHeight="1" x14ac:dyDescent="0.2">
      <c r="A87" s="130">
        <v>2425</v>
      </c>
      <c r="B87" s="75" t="s">
        <v>56</v>
      </c>
      <c r="C87" s="104">
        <v>3111</v>
      </c>
      <c r="D87" s="86">
        <v>462993</v>
      </c>
      <c r="E87" s="10">
        <v>0</v>
      </c>
      <c r="F87" s="10">
        <v>156492</v>
      </c>
      <c r="G87" s="10">
        <v>9259</v>
      </c>
      <c r="H87" s="10">
        <v>272</v>
      </c>
      <c r="I87" s="13">
        <v>629016</v>
      </c>
    </row>
    <row r="88" spans="1:9" ht="14.1" customHeight="1" x14ac:dyDescent="0.2">
      <c r="A88" s="130">
        <v>2425</v>
      </c>
      <c r="B88" s="75" t="s">
        <v>56</v>
      </c>
      <c r="C88" s="104">
        <v>3141</v>
      </c>
      <c r="D88" s="86">
        <v>91332</v>
      </c>
      <c r="E88" s="10">
        <v>0</v>
      </c>
      <c r="F88" s="10">
        <v>30871</v>
      </c>
      <c r="G88" s="10">
        <v>1826</v>
      </c>
      <c r="H88" s="10">
        <v>575</v>
      </c>
      <c r="I88" s="13">
        <v>124604</v>
      </c>
    </row>
    <row r="89" spans="1:9" ht="14.1" customHeight="1" x14ac:dyDescent="0.2">
      <c r="A89" s="131">
        <f t="shared" ref="A89" si="54">A88</f>
        <v>2425</v>
      </c>
      <c r="B89" s="74" t="s">
        <v>57</v>
      </c>
      <c r="C89" s="103"/>
      <c r="D89" s="85">
        <f t="shared" ref="D89:I89" si="55">SUM(D87:D88)</f>
        <v>554325</v>
      </c>
      <c r="E89" s="6">
        <f t="shared" si="55"/>
        <v>0</v>
      </c>
      <c r="F89" s="6">
        <f t="shared" si="55"/>
        <v>187363</v>
      </c>
      <c r="G89" s="6">
        <f t="shared" si="55"/>
        <v>11085</v>
      </c>
      <c r="H89" s="6">
        <f t="shared" si="55"/>
        <v>847</v>
      </c>
      <c r="I89" s="7">
        <f t="shared" si="55"/>
        <v>753620</v>
      </c>
    </row>
    <row r="90" spans="1:9" ht="14.1" customHeight="1" x14ac:dyDescent="0.2">
      <c r="A90" s="130">
        <v>2433</v>
      </c>
      <c r="B90" s="75" t="s">
        <v>58</v>
      </c>
      <c r="C90" s="104">
        <v>3111</v>
      </c>
      <c r="D90" s="86">
        <v>1090714</v>
      </c>
      <c r="E90" s="10">
        <v>0</v>
      </c>
      <c r="F90" s="10">
        <v>368661</v>
      </c>
      <c r="G90" s="10">
        <v>21815</v>
      </c>
      <c r="H90" s="10">
        <v>-21913</v>
      </c>
      <c r="I90" s="13">
        <v>1459277</v>
      </c>
    </row>
    <row r="91" spans="1:9" ht="14.1" customHeight="1" x14ac:dyDescent="0.2">
      <c r="A91" s="130">
        <v>2433</v>
      </c>
      <c r="B91" s="75" t="s">
        <v>58</v>
      </c>
      <c r="C91" s="104">
        <v>3141</v>
      </c>
      <c r="D91" s="86">
        <v>120938</v>
      </c>
      <c r="E91" s="10">
        <v>0</v>
      </c>
      <c r="F91" s="10">
        <v>40877</v>
      </c>
      <c r="G91" s="10">
        <v>2419</v>
      </c>
      <c r="H91" s="10">
        <v>856</v>
      </c>
      <c r="I91" s="13">
        <v>165090</v>
      </c>
    </row>
    <row r="92" spans="1:9" ht="14.1" customHeight="1" x14ac:dyDescent="0.2">
      <c r="A92" s="131">
        <f t="shared" ref="A92" si="56">A91</f>
        <v>2433</v>
      </c>
      <c r="B92" s="74" t="s">
        <v>59</v>
      </c>
      <c r="C92" s="103"/>
      <c r="D92" s="85">
        <f t="shared" ref="D92:I92" si="57">SUM(D90:D91)</f>
        <v>1211652</v>
      </c>
      <c r="E92" s="6">
        <f t="shared" si="57"/>
        <v>0</v>
      </c>
      <c r="F92" s="6">
        <f t="shared" si="57"/>
        <v>409538</v>
      </c>
      <c r="G92" s="6">
        <f t="shared" si="57"/>
        <v>24234</v>
      </c>
      <c r="H92" s="6">
        <f t="shared" si="57"/>
        <v>-21057</v>
      </c>
      <c r="I92" s="7">
        <f t="shared" si="57"/>
        <v>1624367</v>
      </c>
    </row>
    <row r="93" spans="1:9" ht="14.1" customHeight="1" x14ac:dyDescent="0.2">
      <c r="A93" s="130">
        <v>2435</v>
      </c>
      <c r="B93" s="75" t="s">
        <v>60</v>
      </c>
      <c r="C93" s="104">
        <v>3111</v>
      </c>
      <c r="D93" s="86">
        <v>1042812</v>
      </c>
      <c r="E93" s="10">
        <v>-4397</v>
      </c>
      <c r="F93" s="10">
        <v>350984</v>
      </c>
      <c r="G93" s="10">
        <v>20856</v>
      </c>
      <c r="H93" s="10">
        <v>2538</v>
      </c>
      <c r="I93" s="13">
        <v>1412793</v>
      </c>
    </row>
    <row r="94" spans="1:9" ht="14.1" customHeight="1" x14ac:dyDescent="0.2">
      <c r="A94" s="130">
        <v>2435</v>
      </c>
      <c r="B94" s="75" t="s">
        <v>60</v>
      </c>
      <c r="C94" s="104">
        <v>3141</v>
      </c>
      <c r="D94" s="86">
        <v>127869</v>
      </c>
      <c r="E94" s="10">
        <v>0</v>
      </c>
      <c r="F94" s="10">
        <v>43219</v>
      </c>
      <c r="G94" s="10">
        <v>2557</v>
      </c>
      <c r="H94" s="10">
        <v>928</v>
      </c>
      <c r="I94" s="13">
        <v>174573</v>
      </c>
    </row>
    <row r="95" spans="1:9" ht="14.1" customHeight="1" x14ac:dyDescent="0.2">
      <c r="A95" s="131">
        <f t="shared" ref="A95" si="58">A94</f>
        <v>2435</v>
      </c>
      <c r="B95" s="74" t="s">
        <v>61</v>
      </c>
      <c r="C95" s="103"/>
      <c r="D95" s="85">
        <f t="shared" ref="D95:I95" si="59">SUM(D93:D94)</f>
        <v>1170681</v>
      </c>
      <c r="E95" s="6">
        <f t="shared" si="59"/>
        <v>-4397</v>
      </c>
      <c r="F95" s="6">
        <f t="shared" si="59"/>
        <v>394203</v>
      </c>
      <c r="G95" s="6">
        <f t="shared" si="59"/>
        <v>23413</v>
      </c>
      <c r="H95" s="6">
        <f t="shared" si="59"/>
        <v>3466</v>
      </c>
      <c r="I95" s="7">
        <f t="shared" si="59"/>
        <v>1587366</v>
      </c>
    </row>
    <row r="96" spans="1:9" ht="14.1" customHeight="1" x14ac:dyDescent="0.2">
      <c r="A96" s="130">
        <v>2474</v>
      </c>
      <c r="B96" s="75" t="s">
        <v>62</v>
      </c>
      <c r="C96" s="104">
        <v>3111</v>
      </c>
      <c r="D96" s="86">
        <v>491449</v>
      </c>
      <c r="E96" s="10">
        <v>700</v>
      </c>
      <c r="F96" s="10">
        <v>166346</v>
      </c>
      <c r="G96" s="10">
        <v>9829</v>
      </c>
      <c r="H96" s="10">
        <v>5186</v>
      </c>
      <c r="I96" s="13">
        <v>673510</v>
      </c>
    </row>
    <row r="97" spans="1:9" ht="14.1" customHeight="1" x14ac:dyDescent="0.2">
      <c r="A97" s="130">
        <v>2474</v>
      </c>
      <c r="B97" s="75" t="s">
        <v>62</v>
      </c>
      <c r="C97" s="104">
        <v>3113</v>
      </c>
      <c r="D97" s="86">
        <v>3910476</v>
      </c>
      <c r="E97" s="10">
        <v>4500</v>
      </c>
      <c r="F97" s="10">
        <v>1323262</v>
      </c>
      <c r="G97" s="10">
        <v>78209</v>
      </c>
      <c r="H97" s="10">
        <v>127014</v>
      </c>
      <c r="I97" s="13">
        <v>5443461</v>
      </c>
    </row>
    <row r="98" spans="1:9" ht="14.1" customHeight="1" x14ac:dyDescent="0.2">
      <c r="A98" s="130">
        <v>2474</v>
      </c>
      <c r="B98" s="75" t="s">
        <v>62</v>
      </c>
      <c r="C98" s="104">
        <v>3141</v>
      </c>
      <c r="D98" s="86">
        <v>40247</v>
      </c>
      <c r="E98" s="10">
        <v>0</v>
      </c>
      <c r="F98" s="10">
        <v>13603</v>
      </c>
      <c r="G98" s="10">
        <v>805</v>
      </c>
      <c r="H98" s="10">
        <v>438</v>
      </c>
      <c r="I98" s="13">
        <v>55093</v>
      </c>
    </row>
    <row r="99" spans="1:9" ht="14.1" customHeight="1" x14ac:dyDescent="0.2">
      <c r="A99" s="130">
        <v>2474</v>
      </c>
      <c r="B99" s="75" t="s">
        <v>62</v>
      </c>
      <c r="C99" s="104">
        <v>3143</v>
      </c>
      <c r="D99" s="86">
        <v>318917</v>
      </c>
      <c r="E99" s="10">
        <v>966</v>
      </c>
      <c r="F99" s="10">
        <v>108121</v>
      </c>
      <c r="G99" s="10">
        <v>6379</v>
      </c>
      <c r="H99" s="10">
        <v>725</v>
      </c>
      <c r="I99" s="13">
        <v>435108</v>
      </c>
    </row>
    <row r="100" spans="1:9" ht="14.1" customHeight="1" x14ac:dyDescent="0.2">
      <c r="A100" s="131">
        <f t="shared" ref="A100" si="60">A99</f>
        <v>2474</v>
      </c>
      <c r="B100" s="74" t="s">
        <v>63</v>
      </c>
      <c r="C100" s="103"/>
      <c r="D100" s="85">
        <f t="shared" ref="D100:I100" si="61">SUM(D96:D99)</f>
        <v>4761089</v>
      </c>
      <c r="E100" s="6">
        <f t="shared" si="61"/>
        <v>6166</v>
      </c>
      <c r="F100" s="6">
        <f t="shared" si="61"/>
        <v>1611332</v>
      </c>
      <c r="G100" s="6">
        <f t="shared" si="61"/>
        <v>95222</v>
      </c>
      <c r="H100" s="6">
        <f t="shared" si="61"/>
        <v>133363</v>
      </c>
      <c r="I100" s="7">
        <f t="shared" si="61"/>
        <v>6607172</v>
      </c>
    </row>
    <row r="101" spans="1:9" ht="14.1" customHeight="1" x14ac:dyDescent="0.2">
      <c r="A101" s="130">
        <v>2312</v>
      </c>
      <c r="B101" s="75" t="s">
        <v>64</v>
      </c>
      <c r="C101" s="104">
        <v>3113</v>
      </c>
      <c r="D101" s="86">
        <v>4211182</v>
      </c>
      <c r="E101" s="10">
        <v>-2719</v>
      </c>
      <c r="F101" s="10">
        <v>1422460</v>
      </c>
      <c r="G101" s="10">
        <v>84223</v>
      </c>
      <c r="H101" s="10">
        <v>94334</v>
      </c>
      <c r="I101" s="13">
        <v>5809480</v>
      </c>
    </row>
    <row r="102" spans="1:9" ht="14.1" customHeight="1" x14ac:dyDescent="0.2">
      <c r="A102" s="130">
        <v>2312</v>
      </c>
      <c r="B102" s="75" t="s">
        <v>64</v>
      </c>
      <c r="C102" s="104">
        <v>3141</v>
      </c>
      <c r="D102" s="86">
        <v>80849</v>
      </c>
      <c r="E102" s="10">
        <v>2233</v>
      </c>
      <c r="F102" s="10">
        <v>28082</v>
      </c>
      <c r="G102" s="10">
        <v>1617</v>
      </c>
      <c r="H102" s="10">
        <v>19</v>
      </c>
      <c r="I102" s="13">
        <v>112800</v>
      </c>
    </row>
    <row r="103" spans="1:9" ht="14.1" customHeight="1" x14ac:dyDescent="0.2">
      <c r="A103" s="130">
        <v>2312</v>
      </c>
      <c r="B103" s="75" t="s">
        <v>64</v>
      </c>
      <c r="C103" s="104">
        <v>3143</v>
      </c>
      <c r="D103" s="86">
        <v>467003</v>
      </c>
      <c r="E103" s="10">
        <v>4333</v>
      </c>
      <c r="F103" s="10">
        <v>159312</v>
      </c>
      <c r="G103" s="10">
        <v>9340</v>
      </c>
      <c r="H103" s="10">
        <v>840</v>
      </c>
      <c r="I103" s="13">
        <v>640828</v>
      </c>
    </row>
    <row r="104" spans="1:9" ht="14.1" customHeight="1" x14ac:dyDescent="0.2">
      <c r="A104" s="130">
        <v>2312</v>
      </c>
      <c r="B104" s="75" t="s">
        <v>64</v>
      </c>
      <c r="C104" s="104">
        <v>3231</v>
      </c>
      <c r="D104" s="86">
        <v>1872045</v>
      </c>
      <c r="E104" s="10">
        <v>32500</v>
      </c>
      <c r="F104" s="10">
        <v>643736</v>
      </c>
      <c r="G104" s="10">
        <v>37441</v>
      </c>
      <c r="H104" s="10">
        <v>8148</v>
      </c>
      <c r="I104" s="13">
        <v>2593870</v>
      </c>
    </row>
    <row r="105" spans="1:9" ht="14.1" customHeight="1" x14ac:dyDescent="0.2">
      <c r="A105" s="131">
        <f t="shared" ref="A105" si="62">A104</f>
        <v>2312</v>
      </c>
      <c r="B105" s="74" t="s">
        <v>65</v>
      </c>
      <c r="C105" s="103"/>
      <c r="D105" s="85">
        <f t="shared" ref="D105:I105" si="63">SUM(D101:D104)</f>
        <v>6631079</v>
      </c>
      <c r="E105" s="6">
        <f t="shared" si="63"/>
        <v>36347</v>
      </c>
      <c r="F105" s="6">
        <f t="shared" si="63"/>
        <v>2253590</v>
      </c>
      <c r="G105" s="6">
        <f t="shared" si="63"/>
        <v>132621</v>
      </c>
      <c r="H105" s="6">
        <f t="shared" si="63"/>
        <v>103341</v>
      </c>
      <c r="I105" s="7">
        <f t="shared" si="63"/>
        <v>9156978</v>
      </c>
    </row>
    <row r="106" spans="1:9" ht="14.1" customHeight="1" x14ac:dyDescent="0.2">
      <c r="A106" s="130">
        <v>2479</v>
      </c>
      <c r="B106" s="75" t="s">
        <v>66</v>
      </c>
      <c r="C106" s="104">
        <v>3113</v>
      </c>
      <c r="D106" s="86">
        <v>5274904</v>
      </c>
      <c r="E106" s="10">
        <v>-233</v>
      </c>
      <c r="F106" s="10">
        <v>1782839</v>
      </c>
      <c r="G106" s="10">
        <v>105498</v>
      </c>
      <c r="H106" s="10">
        <v>132936</v>
      </c>
      <c r="I106" s="13">
        <v>7295944</v>
      </c>
    </row>
    <row r="107" spans="1:9" ht="14.1" customHeight="1" x14ac:dyDescent="0.2">
      <c r="A107" s="130">
        <v>2479</v>
      </c>
      <c r="B107" s="75" t="s">
        <v>66</v>
      </c>
      <c r="C107" s="104">
        <v>3141</v>
      </c>
      <c r="D107" s="86">
        <v>439032</v>
      </c>
      <c r="E107" s="10">
        <v>620</v>
      </c>
      <c r="F107" s="10">
        <v>148602</v>
      </c>
      <c r="G107" s="10">
        <v>8780</v>
      </c>
      <c r="H107" s="10">
        <v>6213</v>
      </c>
      <c r="I107" s="13">
        <v>603247</v>
      </c>
    </row>
    <row r="108" spans="1:9" ht="14.1" customHeight="1" x14ac:dyDescent="0.2">
      <c r="A108" s="130">
        <v>2479</v>
      </c>
      <c r="B108" s="75" t="s">
        <v>66</v>
      </c>
      <c r="C108" s="104">
        <v>3143</v>
      </c>
      <c r="D108" s="86">
        <v>558762</v>
      </c>
      <c r="E108" s="10">
        <v>200</v>
      </c>
      <c r="F108" s="10">
        <v>188929</v>
      </c>
      <c r="G108" s="10">
        <v>11175</v>
      </c>
      <c r="H108" s="10">
        <v>1150</v>
      </c>
      <c r="I108" s="13">
        <v>760216</v>
      </c>
    </row>
    <row r="109" spans="1:9" ht="14.1" customHeight="1" x14ac:dyDescent="0.2">
      <c r="A109" s="131">
        <f t="shared" ref="A109" si="64">A108</f>
        <v>2479</v>
      </c>
      <c r="B109" s="74" t="s">
        <v>67</v>
      </c>
      <c r="C109" s="103"/>
      <c r="D109" s="85">
        <f t="shared" ref="D109:I109" si="65">SUM(D106:D108)</f>
        <v>6272698</v>
      </c>
      <c r="E109" s="6">
        <f t="shared" si="65"/>
        <v>587</v>
      </c>
      <c r="F109" s="6">
        <f t="shared" si="65"/>
        <v>2120370</v>
      </c>
      <c r="G109" s="6">
        <f t="shared" si="65"/>
        <v>125453</v>
      </c>
      <c r="H109" s="6">
        <f t="shared" si="65"/>
        <v>140299</v>
      </c>
      <c r="I109" s="7">
        <f t="shared" si="65"/>
        <v>8659407</v>
      </c>
    </row>
    <row r="110" spans="1:9" ht="14.1" customHeight="1" x14ac:dyDescent="0.2">
      <c r="A110" s="130">
        <v>2475</v>
      </c>
      <c r="B110" s="75" t="s">
        <v>68</v>
      </c>
      <c r="C110" s="104">
        <v>3113</v>
      </c>
      <c r="D110" s="86">
        <v>6179456</v>
      </c>
      <c r="E110" s="10">
        <v>42334</v>
      </c>
      <c r="F110" s="10">
        <v>2102965</v>
      </c>
      <c r="G110" s="10">
        <v>123589</v>
      </c>
      <c r="H110" s="10">
        <v>168823</v>
      </c>
      <c r="I110" s="13">
        <v>8617167</v>
      </c>
    </row>
    <row r="111" spans="1:9" ht="14.1" customHeight="1" x14ac:dyDescent="0.2">
      <c r="A111" s="130">
        <v>2475</v>
      </c>
      <c r="B111" s="75" t="s">
        <v>69</v>
      </c>
      <c r="C111" s="104">
        <v>3141</v>
      </c>
      <c r="D111" s="86">
        <v>208658</v>
      </c>
      <c r="E111" s="10">
        <v>2000</v>
      </c>
      <c r="F111" s="10">
        <v>71203</v>
      </c>
      <c r="G111" s="10">
        <v>4173</v>
      </c>
      <c r="H111" s="10">
        <v>5005</v>
      </c>
      <c r="I111" s="13">
        <v>291039</v>
      </c>
    </row>
    <row r="112" spans="1:9" ht="14.1" customHeight="1" x14ac:dyDescent="0.2">
      <c r="A112" s="130">
        <v>2475</v>
      </c>
      <c r="B112" s="75" t="s">
        <v>68</v>
      </c>
      <c r="C112" s="104">
        <v>3143</v>
      </c>
      <c r="D112" s="86">
        <v>557175</v>
      </c>
      <c r="E112" s="10">
        <v>0</v>
      </c>
      <c r="F112" s="10">
        <v>188325</v>
      </c>
      <c r="G112" s="10">
        <v>11144</v>
      </c>
      <c r="H112" s="10">
        <v>1067</v>
      </c>
      <c r="I112" s="13">
        <v>757711</v>
      </c>
    </row>
    <row r="113" spans="1:9" ht="14.1" customHeight="1" x14ac:dyDescent="0.2">
      <c r="A113" s="131">
        <f t="shared" ref="A113" si="66">A112</f>
        <v>2475</v>
      </c>
      <c r="B113" s="74" t="s">
        <v>70</v>
      </c>
      <c r="C113" s="103"/>
      <c r="D113" s="85">
        <f t="shared" ref="D113:I113" si="67">SUM(D110:D112)</f>
        <v>6945289</v>
      </c>
      <c r="E113" s="6">
        <f t="shared" si="67"/>
        <v>44334</v>
      </c>
      <c r="F113" s="6">
        <f t="shared" si="67"/>
        <v>2362493</v>
      </c>
      <c r="G113" s="6">
        <f t="shared" si="67"/>
        <v>138906</v>
      </c>
      <c r="H113" s="6">
        <f t="shared" si="67"/>
        <v>174895</v>
      </c>
      <c r="I113" s="7">
        <f t="shared" si="67"/>
        <v>9665917</v>
      </c>
    </row>
    <row r="114" spans="1:9" ht="14.1" customHeight="1" x14ac:dyDescent="0.2">
      <c r="A114" s="130">
        <v>2476</v>
      </c>
      <c r="B114" s="75" t="s">
        <v>71</v>
      </c>
      <c r="C114" s="104">
        <v>3113</v>
      </c>
      <c r="D114" s="86">
        <v>6038797</v>
      </c>
      <c r="E114" s="10">
        <v>19750</v>
      </c>
      <c r="F114" s="10">
        <v>2047788</v>
      </c>
      <c r="G114" s="10">
        <v>120776</v>
      </c>
      <c r="H114" s="10">
        <v>145295</v>
      </c>
      <c r="I114" s="13">
        <v>8372406</v>
      </c>
    </row>
    <row r="115" spans="1:9" ht="14.1" customHeight="1" x14ac:dyDescent="0.2">
      <c r="A115" s="130">
        <v>2476</v>
      </c>
      <c r="B115" s="75" t="s">
        <v>71</v>
      </c>
      <c r="C115" s="104">
        <v>3141</v>
      </c>
      <c r="D115" s="86">
        <v>421052</v>
      </c>
      <c r="E115" s="10">
        <v>0</v>
      </c>
      <c r="F115" s="10">
        <v>142316</v>
      </c>
      <c r="G115" s="10">
        <v>8421</v>
      </c>
      <c r="H115" s="10">
        <v>5562</v>
      </c>
      <c r="I115" s="13">
        <v>577351</v>
      </c>
    </row>
    <row r="116" spans="1:9" ht="14.1" customHeight="1" x14ac:dyDescent="0.2">
      <c r="A116" s="130">
        <v>2476</v>
      </c>
      <c r="B116" s="75" t="s">
        <v>71</v>
      </c>
      <c r="C116" s="104">
        <v>3143</v>
      </c>
      <c r="D116" s="86">
        <v>546362</v>
      </c>
      <c r="E116" s="10">
        <v>1083</v>
      </c>
      <c r="F116" s="10">
        <v>185037</v>
      </c>
      <c r="G116" s="10">
        <v>10927</v>
      </c>
      <c r="H116" s="10">
        <v>1169</v>
      </c>
      <c r="I116" s="13">
        <v>744578</v>
      </c>
    </row>
    <row r="117" spans="1:9" ht="14.1" customHeight="1" x14ac:dyDescent="0.2">
      <c r="A117" s="131">
        <f t="shared" ref="A117" si="68">A116</f>
        <v>2476</v>
      </c>
      <c r="B117" s="74" t="s">
        <v>72</v>
      </c>
      <c r="C117" s="103"/>
      <c r="D117" s="85">
        <f t="shared" ref="D117:I117" si="69">SUM(D114:D116)</f>
        <v>7006211</v>
      </c>
      <c r="E117" s="6">
        <f t="shared" si="69"/>
        <v>20833</v>
      </c>
      <c r="F117" s="6">
        <f t="shared" si="69"/>
        <v>2375141</v>
      </c>
      <c r="G117" s="6">
        <f t="shared" si="69"/>
        <v>140124</v>
      </c>
      <c r="H117" s="6">
        <f t="shared" si="69"/>
        <v>152026</v>
      </c>
      <c r="I117" s="7">
        <f t="shared" si="69"/>
        <v>9694335</v>
      </c>
    </row>
    <row r="118" spans="1:9" ht="14.1" customHeight="1" x14ac:dyDescent="0.2">
      <c r="A118" s="130">
        <v>2477</v>
      </c>
      <c r="B118" s="75" t="s">
        <v>73</v>
      </c>
      <c r="C118" s="104">
        <v>3113</v>
      </c>
      <c r="D118" s="86">
        <v>6503246</v>
      </c>
      <c r="E118" s="10">
        <v>9000</v>
      </c>
      <c r="F118" s="10">
        <v>2201139</v>
      </c>
      <c r="G118" s="10">
        <v>130064</v>
      </c>
      <c r="H118" s="10">
        <v>205843</v>
      </c>
      <c r="I118" s="13">
        <v>9049292</v>
      </c>
    </row>
    <row r="119" spans="1:9" ht="14.1" customHeight="1" x14ac:dyDescent="0.2">
      <c r="A119" s="130">
        <v>2477</v>
      </c>
      <c r="B119" s="75" t="s">
        <v>73</v>
      </c>
      <c r="C119" s="104">
        <v>3143</v>
      </c>
      <c r="D119" s="86">
        <v>585963</v>
      </c>
      <c r="E119" s="10">
        <v>0</v>
      </c>
      <c r="F119" s="10">
        <v>198056</v>
      </c>
      <c r="G119" s="10">
        <v>11719</v>
      </c>
      <c r="H119" s="10">
        <v>1212</v>
      </c>
      <c r="I119" s="13">
        <v>796950</v>
      </c>
    </row>
    <row r="120" spans="1:9" ht="14.1" customHeight="1" x14ac:dyDescent="0.2">
      <c r="A120" s="131">
        <f t="shared" ref="A120" si="70">A119</f>
        <v>2477</v>
      </c>
      <c r="B120" s="74" t="s">
        <v>74</v>
      </c>
      <c r="C120" s="103"/>
      <c r="D120" s="85">
        <f t="shared" ref="D120:I120" si="71">SUM(D118:D119)</f>
        <v>7089209</v>
      </c>
      <c r="E120" s="6">
        <f t="shared" si="71"/>
        <v>9000</v>
      </c>
      <c r="F120" s="6">
        <f t="shared" si="71"/>
        <v>2399195</v>
      </c>
      <c r="G120" s="6">
        <f t="shared" si="71"/>
        <v>141783</v>
      </c>
      <c r="H120" s="6">
        <f t="shared" si="71"/>
        <v>207055</v>
      </c>
      <c r="I120" s="7">
        <f t="shared" si="71"/>
        <v>9846242</v>
      </c>
    </row>
    <row r="121" spans="1:9" ht="14.1" customHeight="1" x14ac:dyDescent="0.2">
      <c r="A121" s="130">
        <v>2470</v>
      </c>
      <c r="B121" s="75" t="s">
        <v>75</v>
      </c>
      <c r="C121" s="104">
        <v>3113</v>
      </c>
      <c r="D121" s="86">
        <v>5100314</v>
      </c>
      <c r="E121" s="10">
        <v>-4705</v>
      </c>
      <c r="F121" s="10">
        <v>1722316</v>
      </c>
      <c r="G121" s="10">
        <v>102007</v>
      </c>
      <c r="H121" s="10">
        <v>122630</v>
      </c>
      <c r="I121" s="13">
        <v>7042562</v>
      </c>
    </row>
    <row r="122" spans="1:9" ht="14.1" customHeight="1" x14ac:dyDescent="0.2">
      <c r="A122" s="130">
        <v>2470</v>
      </c>
      <c r="B122" s="75" t="s">
        <v>75</v>
      </c>
      <c r="C122" s="104">
        <v>3141</v>
      </c>
      <c r="D122" s="86">
        <v>476204</v>
      </c>
      <c r="E122" s="10">
        <v>-8833</v>
      </c>
      <c r="F122" s="10">
        <v>157971</v>
      </c>
      <c r="G122" s="10">
        <v>9524</v>
      </c>
      <c r="H122" s="10">
        <v>6448</v>
      </c>
      <c r="I122" s="13">
        <v>641314</v>
      </c>
    </row>
    <row r="123" spans="1:9" ht="14.1" customHeight="1" x14ac:dyDescent="0.2">
      <c r="A123" s="130">
        <v>2470</v>
      </c>
      <c r="B123" s="75" t="s">
        <v>75</v>
      </c>
      <c r="C123" s="104">
        <v>3143</v>
      </c>
      <c r="D123" s="86">
        <v>563702</v>
      </c>
      <c r="E123" s="10">
        <v>1416</v>
      </c>
      <c r="F123" s="10">
        <v>191010</v>
      </c>
      <c r="G123" s="10">
        <v>11274</v>
      </c>
      <c r="H123" s="10">
        <v>1055</v>
      </c>
      <c r="I123" s="13">
        <v>768457</v>
      </c>
    </row>
    <row r="124" spans="1:9" ht="14.1" customHeight="1" x14ac:dyDescent="0.2">
      <c r="A124" s="131">
        <f>A123</f>
        <v>2470</v>
      </c>
      <c r="B124" s="74" t="s">
        <v>76</v>
      </c>
      <c r="C124" s="103"/>
      <c r="D124" s="85">
        <f t="shared" ref="D124:I124" si="72">SUM(D121:D123)</f>
        <v>6140220</v>
      </c>
      <c r="E124" s="6">
        <f t="shared" si="72"/>
        <v>-12122</v>
      </c>
      <c r="F124" s="6">
        <f t="shared" si="72"/>
        <v>2071297</v>
      </c>
      <c r="G124" s="6">
        <f t="shared" si="72"/>
        <v>122805</v>
      </c>
      <c r="H124" s="6">
        <f t="shared" si="72"/>
        <v>130133</v>
      </c>
      <c r="I124" s="7">
        <f t="shared" si="72"/>
        <v>8452333</v>
      </c>
    </row>
    <row r="125" spans="1:9" ht="14.1" customHeight="1" x14ac:dyDescent="0.2">
      <c r="A125" s="130">
        <v>2307</v>
      </c>
      <c r="B125" s="75" t="s">
        <v>77</v>
      </c>
      <c r="C125" s="104">
        <v>3113</v>
      </c>
      <c r="D125" s="86">
        <v>5654314</v>
      </c>
      <c r="E125" s="10">
        <v>20431</v>
      </c>
      <c r="F125" s="10">
        <v>1918064</v>
      </c>
      <c r="G125" s="10">
        <v>113086</v>
      </c>
      <c r="H125" s="10">
        <v>131582</v>
      </c>
      <c r="I125" s="13">
        <v>7837477</v>
      </c>
    </row>
    <row r="126" spans="1:9" ht="14.1" customHeight="1" x14ac:dyDescent="0.2">
      <c r="A126" s="130">
        <v>2307</v>
      </c>
      <c r="B126" s="75" t="s">
        <v>77</v>
      </c>
      <c r="C126" s="104">
        <v>3143</v>
      </c>
      <c r="D126" s="86">
        <v>566907</v>
      </c>
      <c r="E126" s="10">
        <v>0</v>
      </c>
      <c r="F126" s="10">
        <v>191615</v>
      </c>
      <c r="G126" s="10">
        <v>11339</v>
      </c>
      <c r="H126" s="10">
        <v>1108</v>
      </c>
      <c r="I126" s="13">
        <v>770969</v>
      </c>
    </row>
    <row r="127" spans="1:9" ht="14.1" customHeight="1" x14ac:dyDescent="0.2">
      <c r="A127" s="131">
        <f t="shared" ref="A127" si="73">A126</f>
        <v>2307</v>
      </c>
      <c r="B127" s="74" t="s">
        <v>78</v>
      </c>
      <c r="C127" s="103"/>
      <c r="D127" s="85">
        <f t="shared" ref="D127:I127" si="74">SUM(D125:D126)</f>
        <v>6221221</v>
      </c>
      <c r="E127" s="6">
        <f t="shared" si="74"/>
        <v>20431</v>
      </c>
      <c r="F127" s="6">
        <f t="shared" si="74"/>
        <v>2109679</v>
      </c>
      <c r="G127" s="6">
        <f t="shared" si="74"/>
        <v>124425</v>
      </c>
      <c r="H127" s="6">
        <f t="shared" si="74"/>
        <v>132690</v>
      </c>
      <c r="I127" s="7">
        <f t="shared" si="74"/>
        <v>8608446</v>
      </c>
    </row>
    <row r="128" spans="1:9" ht="14.1" customHeight="1" x14ac:dyDescent="0.2">
      <c r="A128" s="130">
        <v>2478</v>
      </c>
      <c r="B128" s="75" t="s">
        <v>79</v>
      </c>
      <c r="C128" s="104">
        <v>3113</v>
      </c>
      <c r="D128" s="86">
        <v>5283292</v>
      </c>
      <c r="E128" s="10">
        <v>75266</v>
      </c>
      <c r="F128" s="10">
        <v>1811193</v>
      </c>
      <c r="G128" s="10">
        <v>105665</v>
      </c>
      <c r="H128" s="10">
        <v>116953</v>
      </c>
      <c r="I128" s="13">
        <v>7392369</v>
      </c>
    </row>
    <row r="129" spans="1:9" ht="14.1" customHeight="1" x14ac:dyDescent="0.2">
      <c r="A129" s="130">
        <v>2478</v>
      </c>
      <c r="B129" s="75" t="s">
        <v>79</v>
      </c>
      <c r="C129" s="104">
        <v>3141</v>
      </c>
      <c r="D129" s="86">
        <v>532916</v>
      </c>
      <c r="E129" s="10">
        <v>2816</v>
      </c>
      <c r="F129" s="10">
        <v>181077</v>
      </c>
      <c r="G129" s="10">
        <v>10658</v>
      </c>
      <c r="H129" s="10">
        <v>8879</v>
      </c>
      <c r="I129" s="13">
        <v>736346</v>
      </c>
    </row>
    <row r="130" spans="1:9" ht="14.1" customHeight="1" x14ac:dyDescent="0.2">
      <c r="A130" s="130">
        <v>2478</v>
      </c>
      <c r="B130" s="75" t="s">
        <v>79</v>
      </c>
      <c r="C130" s="104">
        <v>3143</v>
      </c>
      <c r="D130" s="86">
        <v>449581</v>
      </c>
      <c r="E130" s="10">
        <v>5000</v>
      </c>
      <c r="F130" s="10">
        <v>153649</v>
      </c>
      <c r="G130" s="10">
        <v>8991</v>
      </c>
      <c r="H130" s="10">
        <v>799</v>
      </c>
      <c r="I130" s="13">
        <v>618020</v>
      </c>
    </row>
    <row r="131" spans="1:9" ht="14.1" customHeight="1" x14ac:dyDescent="0.2">
      <c r="A131" s="131">
        <f t="shared" ref="A131" si="75">A130</f>
        <v>2478</v>
      </c>
      <c r="B131" s="74" t="s">
        <v>80</v>
      </c>
      <c r="C131" s="103"/>
      <c r="D131" s="85">
        <f t="shared" ref="D131:I131" si="76">SUM(D128:D130)</f>
        <v>6265789</v>
      </c>
      <c r="E131" s="6">
        <f t="shared" si="76"/>
        <v>83082</v>
      </c>
      <c r="F131" s="6">
        <f t="shared" si="76"/>
        <v>2145919</v>
      </c>
      <c r="G131" s="6">
        <f t="shared" si="76"/>
        <v>125314</v>
      </c>
      <c r="H131" s="6">
        <f t="shared" si="76"/>
        <v>126631</v>
      </c>
      <c r="I131" s="7">
        <f t="shared" si="76"/>
        <v>8746735</v>
      </c>
    </row>
    <row r="132" spans="1:9" ht="14.1" customHeight="1" x14ac:dyDescent="0.2">
      <c r="A132" s="130">
        <v>2465</v>
      </c>
      <c r="B132" s="75" t="s">
        <v>81</v>
      </c>
      <c r="C132" s="104">
        <v>3111</v>
      </c>
      <c r="D132" s="86">
        <v>768240</v>
      </c>
      <c r="E132" s="10">
        <v>22666</v>
      </c>
      <c r="F132" s="10">
        <v>267326</v>
      </c>
      <c r="G132" s="10">
        <v>15364</v>
      </c>
      <c r="H132" s="10">
        <v>8212</v>
      </c>
      <c r="I132" s="13">
        <v>1081808</v>
      </c>
    </row>
    <row r="133" spans="1:9" ht="14.1" customHeight="1" x14ac:dyDescent="0.2">
      <c r="A133" s="130">
        <v>2465</v>
      </c>
      <c r="B133" s="75" t="s">
        <v>81</v>
      </c>
      <c r="C133" s="104">
        <v>3113</v>
      </c>
      <c r="D133" s="86">
        <v>3119510</v>
      </c>
      <c r="E133" s="10">
        <v>10584</v>
      </c>
      <c r="F133" s="10">
        <v>1057971</v>
      </c>
      <c r="G133" s="10">
        <v>62391</v>
      </c>
      <c r="H133" s="10">
        <v>29674</v>
      </c>
      <c r="I133" s="13">
        <v>4280130</v>
      </c>
    </row>
    <row r="134" spans="1:9" ht="14.1" customHeight="1" x14ac:dyDescent="0.2">
      <c r="A134" s="130">
        <v>2465</v>
      </c>
      <c r="B134" s="75" t="s">
        <v>81</v>
      </c>
      <c r="C134" s="104">
        <v>3141</v>
      </c>
      <c r="D134" s="86">
        <v>248022</v>
      </c>
      <c r="E134" s="10">
        <v>-1750</v>
      </c>
      <c r="F134" s="10">
        <v>83240</v>
      </c>
      <c r="G134" s="10">
        <v>4961</v>
      </c>
      <c r="H134" s="10">
        <v>2868</v>
      </c>
      <c r="I134" s="13">
        <v>337341</v>
      </c>
    </row>
    <row r="135" spans="1:9" ht="14.1" customHeight="1" x14ac:dyDescent="0.2">
      <c r="A135" s="130">
        <v>2465</v>
      </c>
      <c r="B135" s="75" t="s">
        <v>81</v>
      </c>
      <c r="C135" s="104">
        <v>3143</v>
      </c>
      <c r="D135" s="86">
        <v>246109</v>
      </c>
      <c r="E135" s="10">
        <v>3166</v>
      </c>
      <c r="F135" s="10">
        <v>84255</v>
      </c>
      <c r="G135" s="10">
        <v>4922</v>
      </c>
      <c r="H135" s="10">
        <v>522</v>
      </c>
      <c r="I135" s="13">
        <v>338974</v>
      </c>
    </row>
    <row r="136" spans="1:9" ht="14.1" customHeight="1" x14ac:dyDescent="0.2">
      <c r="A136" s="131">
        <f t="shared" ref="A136" si="77">A135</f>
        <v>2465</v>
      </c>
      <c r="B136" s="74" t="s">
        <v>82</v>
      </c>
      <c r="C136" s="103"/>
      <c r="D136" s="85">
        <f t="shared" ref="D136:I136" si="78">SUM(D132:D135)</f>
        <v>4381881</v>
      </c>
      <c r="E136" s="6">
        <f t="shared" si="78"/>
        <v>34666</v>
      </c>
      <c r="F136" s="6">
        <f t="shared" si="78"/>
        <v>1492792</v>
      </c>
      <c r="G136" s="6">
        <f t="shared" si="78"/>
        <v>87638</v>
      </c>
      <c r="H136" s="6">
        <f t="shared" si="78"/>
        <v>41276</v>
      </c>
      <c r="I136" s="7">
        <f t="shared" si="78"/>
        <v>6038253</v>
      </c>
    </row>
    <row r="137" spans="1:9" ht="14.1" customHeight="1" x14ac:dyDescent="0.2">
      <c r="A137" s="130">
        <v>2480</v>
      </c>
      <c r="B137" s="75" t="s">
        <v>83</v>
      </c>
      <c r="C137" s="104">
        <v>3113</v>
      </c>
      <c r="D137" s="86">
        <v>4636590</v>
      </c>
      <c r="E137" s="10">
        <v>2417</v>
      </c>
      <c r="F137" s="10">
        <v>1567985</v>
      </c>
      <c r="G137" s="10">
        <v>92731</v>
      </c>
      <c r="H137" s="10">
        <v>138582</v>
      </c>
      <c r="I137" s="13">
        <v>6438305</v>
      </c>
    </row>
    <row r="138" spans="1:9" ht="14.1" customHeight="1" x14ac:dyDescent="0.2">
      <c r="A138" s="130">
        <v>2480</v>
      </c>
      <c r="B138" s="75" t="s">
        <v>83</v>
      </c>
      <c r="C138" s="104">
        <v>3141</v>
      </c>
      <c r="D138" s="86">
        <v>417816</v>
      </c>
      <c r="E138" s="10">
        <v>0</v>
      </c>
      <c r="F138" s="10">
        <v>141222</v>
      </c>
      <c r="G138" s="10">
        <v>8356</v>
      </c>
      <c r="H138" s="10">
        <v>5630</v>
      </c>
      <c r="I138" s="13">
        <v>573024</v>
      </c>
    </row>
    <row r="139" spans="1:9" ht="14.1" customHeight="1" x14ac:dyDescent="0.2">
      <c r="A139" s="130">
        <v>2480</v>
      </c>
      <c r="B139" s="75" t="s">
        <v>83</v>
      </c>
      <c r="C139" s="104">
        <v>3143</v>
      </c>
      <c r="D139" s="86">
        <v>561845</v>
      </c>
      <c r="E139" s="10">
        <v>0</v>
      </c>
      <c r="F139" s="10">
        <v>189903</v>
      </c>
      <c r="G139" s="10">
        <v>11237</v>
      </c>
      <c r="H139" s="10">
        <v>1646</v>
      </c>
      <c r="I139" s="13">
        <v>764631</v>
      </c>
    </row>
    <row r="140" spans="1:9" ht="14.1" customHeight="1" x14ac:dyDescent="0.2">
      <c r="A140" s="131">
        <f t="shared" ref="A140" si="79">A139</f>
        <v>2480</v>
      </c>
      <c r="B140" s="74" t="s">
        <v>84</v>
      </c>
      <c r="C140" s="103"/>
      <c r="D140" s="85">
        <f t="shared" ref="D140:I140" si="80">SUM(D137:D139)</f>
        <v>5616251</v>
      </c>
      <c r="E140" s="6">
        <f t="shared" si="80"/>
        <v>2417</v>
      </c>
      <c r="F140" s="6">
        <f t="shared" si="80"/>
        <v>1899110</v>
      </c>
      <c r="G140" s="6">
        <f t="shared" si="80"/>
        <v>112324</v>
      </c>
      <c r="H140" s="6">
        <f t="shared" si="80"/>
        <v>145858</v>
      </c>
      <c r="I140" s="7">
        <f t="shared" si="80"/>
        <v>7775960</v>
      </c>
    </row>
    <row r="141" spans="1:9" ht="14.1" customHeight="1" x14ac:dyDescent="0.2">
      <c r="A141" s="130">
        <v>2482</v>
      </c>
      <c r="B141" s="75" t="s">
        <v>85</v>
      </c>
      <c r="C141" s="104">
        <v>3113</v>
      </c>
      <c r="D141" s="86">
        <v>2413521</v>
      </c>
      <c r="E141" s="10">
        <v>-13167</v>
      </c>
      <c r="F141" s="10">
        <v>811320</v>
      </c>
      <c r="G141" s="10">
        <v>48270</v>
      </c>
      <c r="H141" s="10">
        <v>42387</v>
      </c>
      <c r="I141" s="13">
        <v>3302331</v>
      </c>
    </row>
    <row r="142" spans="1:9" ht="14.1" customHeight="1" x14ac:dyDescent="0.2">
      <c r="A142" s="130">
        <v>2482</v>
      </c>
      <c r="B142" s="75" t="s">
        <v>85</v>
      </c>
      <c r="C142" s="104">
        <v>3141</v>
      </c>
      <c r="D142" s="86">
        <v>203739</v>
      </c>
      <c r="E142" s="10">
        <v>1083</v>
      </c>
      <c r="F142" s="10">
        <v>69230</v>
      </c>
      <c r="G142" s="10">
        <v>4075</v>
      </c>
      <c r="H142" s="10">
        <v>2350</v>
      </c>
      <c r="I142" s="13">
        <v>280477</v>
      </c>
    </row>
    <row r="143" spans="1:9" ht="14.1" customHeight="1" x14ac:dyDescent="0.2">
      <c r="A143" s="130">
        <v>2482</v>
      </c>
      <c r="B143" s="75" t="s">
        <v>85</v>
      </c>
      <c r="C143" s="104">
        <v>3143</v>
      </c>
      <c r="D143" s="86">
        <v>201299</v>
      </c>
      <c r="E143" s="10">
        <v>0</v>
      </c>
      <c r="F143" s="10">
        <v>68039</v>
      </c>
      <c r="G143" s="10">
        <v>4026</v>
      </c>
      <c r="H143" s="10">
        <v>345</v>
      </c>
      <c r="I143" s="13">
        <v>273709</v>
      </c>
    </row>
    <row r="144" spans="1:9" ht="14.1" customHeight="1" x14ac:dyDescent="0.2">
      <c r="A144" s="131">
        <f t="shared" ref="A144" si="81">A143</f>
        <v>2482</v>
      </c>
      <c r="B144" s="74" t="s">
        <v>86</v>
      </c>
      <c r="C144" s="103"/>
      <c r="D144" s="85">
        <f t="shared" ref="D144:I144" si="82">SUM(D141:D143)</f>
        <v>2818559</v>
      </c>
      <c r="E144" s="6">
        <f t="shared" si="82"/>
        <v>-12084</v>
      </c>
      <c r="F144" s="6">
        <f t="shared" si="82"/>
        <v>948589</v>
      </c>
      <c r="G144" s="6">
        <f t="shared" si="82"/>
        <v>56371</v>
      </c>
      <c r="H144" s="6">
        <f t="shared" si="82"/>
        <v>45082</v>
      </c>
      <c r="I144" s="7">
        <f t="shared" si="82"/>
        <v>3856517</v>
      </c>
    </row>
    <row r="145" spans="1:9" ht="14.1" customHeight="1" x14ac:dyDescent="0.2">
      <c r="A145" s="130">
        <v>2328</v>
      </c>
      <c r="B145" s="75" t="s">
        <v>87</v>
      </c>
      <c r="C145" s="104">
        <v>3113</v>
      </c>
      <c r="D145" s="86">
        <v>3750893</v>
      </c>
      <c r="E145" s="10">
        <v>27546</v>
      </c>
      <c r="F145" s="10">
        <v>1277113</v>
      </c>
      <c r="G145" s="10">
        <v>75018</v>
      </c>
      <c r="H145" s="10">
        <v>127572</v>
      </c>
      <c r="I145" s="13">
        <v>5258142</v>
      </c>
    </row>
    <row r="146" spans="1:9" ht="14.1" customHeight="1" x14ac:dyDescent="0.2">
      <c r="A146" s="130">
        <v>2328</v>
      </c>
      <c r="B146" s="75" t="s">
        <v>87</v>
      </c>
      <c r="C146" s="104">
        <v>3141</v>
      </c>
      <c r="D146" s="86">
        <v>355055</v>
      </c>
      <c r="E146" s="10">
        <v>0</v>
      </c>
      <c r="F146" s="10">
        <v>120009</v>
      </c>
      <c r="G146" s="10">
        <v>7101</v>
      </c>
      <c r="H146" s="10">
        <v>4669</v>
      </c>
      <c r="I146" s="13">
        <v>486834</v>
      </c>
    </row>
    <row r="147" spans="1:9" ht="14.1" customHeight="1" x14ac:dyDescent="0.2">
      <c r="A147" s="130">
        <v>2328</v>
      </c>
      <c r="B147" s="75" t="s">
        <v>87</v>
      </c>
      <c r="C147" s="104">
        <v>3143</v>
      </c>
      <c r="D147" s="86">
        <v>493373</v>
      </c>
      <c r="E147" s="10">
        <v>0</v>
      </c>
      <c r="F147" s="10">
        <v>166760</v>
      </c>
      <c r="G147" s="10">
        <v>9868</v>
      </c>
      <c r="H147" s="10">
        <v>739</v>
      </c>
      <c r="I147" s="13">
        <v>670740</v>
      </c>
    </row>
    <row r="148" spans="1:9" ht="14.1" customHeight="1" x14ac:dyDescent="0.2">
      <c r="A148" s="131">
        <f t="shared" ref="A148" si="83">A147</f>
        <v>2328</v>
      </c>
      <c r="B148" s="74" t="s">
        <v>88</v>
      </c>
      <c r="C148" s="103"/>
      <c r="D148" s="85">
        <f t="shared" ref="D148:I148" si="84">SUM(D145:D147)</f>
        <v>4599321</v>
      </c>
      <c r="E148" s="6">
        <f t="shared" si="84"/>
        <v>27546</v>
      </c>
      <c r="F148" s="6">
        <f t="shared" si="84"/>
        <v>1563882</v>
      </c>
      <c r="G148" s="6">
        <f t="shared" si="84"/>
        <v>91987</v>
      </c>
      <c r="H148" s="6">
        <f t="shared" si="84"/>
        <v>132980</v>
      </c>
      <c r="I148" s="7">
        <f t="shared" si="84"/>
        <v>6415716</v>
      </c>
    </row>
    <row r="149" spans="1:9" ht="14.1" customHeight="1" x14ac:dyDescent="0.2">
      <c r="A149" s="130">
        <v>2486</v>
      </c>
      <c r="B149" s="75" t="s">
        <v>89</v>
      </c>
      <c r="C149" s="104">
        <v>3113</v>
      </c>
      <c r="D149" s="86">
        <v>2761417</v>
      </c>
      <c r="E149" s="10">
        <v>19667</v>
      </c>
      <c r="F149" s="10">
        <v>940006</v>
      </c>
      <c r="G149" s="10">
        <v>55229</v>
      </c>
      <c r="H149" s="10">
        <v>61025</v>
      </c>
      <c r="I149" s="13">
        <v>3837344</v>
      </c>
    </row>
    <row r="150" spans="1:9" ht="14.1" customHeight="1" x14ac:dyDescent="0.2">
      <c r="A150" s="130">
        <v>2486</v>
      </c>
      <c r="B150" s="75" t="s">
        <v>89</v>
      </c>
      <c r="C150" s="104">
        <v>3141</v>
      </c>
      <c r="D150" s="86">
        <v>98496</v>
      </c>
      <c r="E150" s="10">
        <v>1416</v>
      </c>
      <c r="F150" s="10">
        <v>33770</v>
      </c>
      <c r="G150" s="10">
        <v>1970</v>
      </c>
      <c r="H150" s="10">
        <v>1913</v>
      </c>
      <c r="I150" s="13">
        <v>137565</v>
      </c>
    </row>
    <row r="151" spans="1:9" ht="14.1" customHeight="1" x14ac:dyDescent="0.2">
      <c r="A151" s="130">
        <v>2486</v>
      </c>
      <c r="B151" s="75" t="s">
        <v>89</v>
      </c>
      <c r="C151" s="104">
        <v>3143</v>
      </c>
      <c r="D151" s="86">
        <v>223298</v>
      </c>
      <c r="E151" s="10">
        <v>2700</v>
      </c>
      <c r="F151" s="10">
        <v>76387</v>
      </c>
      <c r="G151" s="10">
        <v>4466</v>
      </c>
      <c r="H151" s="10">
        <v>414</v>
      </c>
      <c r="I151" s="13">
        <v>307265</v>
      </c>
    </row>
    <row r="152" spans="1:9" ht="14.1" customHeight="1" x14ac:dyDescent="0.2">
      <c r="A152" s="130">
        <v>2486</v>
      </c>
      <c r="B152" s="75" t="s">
        <v>89</v>
      </c>
      <c r="C152" s="104">
        <v>3233</v>
      </c>
      <c r="D152" s="86">
        <v>226320</v>
      </c>
      <c r="E152" s="10">
        <v>7084</v>
      </c>
      <c r="F152" s="10">
        <v>78891</v>
      </c>
      <c r="G152" s="10">
        <v>4526</v>
      </c>
      <c r="H152" s="10">
        <v>-163</v>
      </c>
      <c r="I152" s="13">
        <v>316658</v>
      </c>
    </row>
    <row r="153" spans="1:9" ht="14.1" customHeight="1" x14ac:dyDescent="0.2">
      <c r="A153" s="131">
        <f t="shared" ref="A153" si="85">A152</f>
        <v>2486</v>
      </c>
      <c r="B153" s="74" t="s">
        <v>90</v>
      </c>
      <c r="C153" s="103"/>
      <c r="D153" s="85">
        <f t="shared" ref="D153:I153" si="86">SUM(D149:D152)</f>
        <v>3309531</v>
      </c>
      <c r="E153" s="6">
        <f t="shared" si="86"/>
        <v>30867</v>
      </c>
      <c r="F153" s="6">
        <f t="shared" si="86"/>
        <v>1129054</v>
      </c>
      <c r="G153" s="6">
        <f t="shared" si="86"/>
        <v>66191</v>
      </c>
      <c r="H153" s="6">
        <f t="shared" si="86"/>
        <v>63189</v>
      </c>
      <c r="I153" s="7">
        <f t="shared" si="86"/>
        <v>4598832</v>
      </c>
    </row>
    <row r="154" spans="1:9" ht="14.1" customHeight="1" x14ac:dyDescent="0.2">
      <c r="A154" s="130">
        <v>2487</v>
      </c>
      <c r="B154" s="75" t="s">
        <v>91</v>
      </c>
      <c r="C154" s="104">
        <v>3113</v>
      </c>
      <c r="D154" s="86">
        <v>3582268</v>
      </c>
      <c r="E154" s="10">
        <v>13584</v>
      </c>
      <c r="F154" s="10">
        <v>1215398</v>
      </c>
      <c r="G154" s="10">
        <v>71645</v>
      </c>
      <c r="H154" s="10">
        <v>95135</v>
      </c>
      <c r="I154" s="13">
        <v>4978030</v>
      </c>
    </row>
    <row r="155" spans="1:9" ht="14.1" customHeight="1" x14ac:dyDescent="0.2">
      <c r="A155" s="130">
        <v>2487</v>
      </c>
      <c r="B155" s="75" t="s">
        <v>91</v>
      </c>
      <c r="C155" s="104">
        <v>3141</v>
      </c>
      <c r="D155" s="86">
        <v>420287</v>
      </c>
      <c r="E155" s="10">
        <v>4333</v>
      </c>
      <c r="F155" s="10">
        <v>143522</v>
      </c>
      <c r="G155" s="10">
        <v>8406</v>
      </c>
      <c r="H155" s="10">
        <v>5800</v>
      </c>
      <c r="I155" s="13">
        <v>582348</v>
      </c>
    </row>
    <row r="156" spans="1:9" ht="14.1" customHeight="1" x14ac:dyDescent="0.2">
      <c r="A156" s="130">
        <v>2487</v>
      </c>
      <c r="B156" s="75" t="s">
        <v>91</v>
      </c>
      <c r="C156" s="104">
        <v>3143</v>
      </c>
      <c r="D156" s="86">
        <v>286784</v>
      </c>
      <c r="E156" s="10">
        <v>-1167</v>
      </c>
      <c r="F156" s="10">
        <v>96539</v>
      </c>
      <c r="G156" s="10">
        <v>5735</v>
      </c>
      <c r="H156" s="10">
        <v>622</v>
      </c>
      <c r="I156" s="13">
        <v>388513</v>
      </c>
    </row>
    <row r="157" spans="1:9" ht="14.1" customHeight="1" x14ac:dyDescent="0.2">
      <c r="A157" s="131">
        <f t="shared" ref="A157" si="87">A156</f>
        <v>2487</v>
      </c>
      <c r="B157" s="74" t="s">
        <v>92</v>
      </c>
      <c r="C157" s="103"/>
      <c r="D157" s="85">
        <f t="shared" ref="D157:I157" si="88">SUM(D154:D156)</f>
        <v>4289339</v>
      </c>
      <c r="E157" s="6">
        <f t="shared" si="88"/>
        <v>16750</v>
      </c>
      <c r="F157" s="6">
        <f t="shared" si="88"/>
        <v>1455459</v>
      </c>
      <c r="G157" s="6">
        <f t="shared" si="88"/>
        <v>85786</v>
      </c>
      <c r="H157" s="6">
        <f t="shared" si="88"/>
        <v>101557</v>
      </c>
      <c r="I157" s="7">
        <f t="shared" si="88"/>
        <v>5948891</v>
      </c>
    </row>
    <row r="158" spans="1:9" ht="14.1" customHeight="1" x14ac:dyDescent="0.2">
      <c r="A158" s="130">
        <v>2488</v>
      </c>
      <c r="B158" s="75" t="s">
        <v>93</v>
      </c>
      <c r="C158" s="104">
        <v>3113</v>
      </c>
      <c r="D158" s="86">
        <v>3943101</v>
      </c>
      <c r="E158" s="10">
        <v>5133</v>
      </c>
      <c r="F158" s="10">
        <v>1334503</v>
      </c>
      <c r="G158" s="10">
        <v>78862</v>
      </c>
      <c r="H158" s="10">
        <v>79148</v>
      </c>
      <c r="I158" s="13">
        <v>5440747</v>
      </c>
    </row>
    <row r="159" spans="1:9" ht="14.1" customHeight="1" x14ac:dyDescent="0.2">
      <c r="A159" s="130">
        <v>2488</v>
      </c>
      <c r="B159" s="75" t="s">
        <v>93</v>
      </c>
      <c r="C159" s="104">
        <v>3141</v>
      </c>
      <c r="D159" s="86">
        <v>288648</v>
      </c>
      <c r="E159" s="10">
        <v>266</v>
      </c>
      <c r="F159" s="10">
        <v>97653</v>
      </c>
      <c r="G159" s="10">
        <v>5773</v>
      </c>
      <c r="H159" s="10">
        <v>3633</v>
      </c>
      <c r="I159" s="13">
        <v>395973</v>
      </c>
    </row>
    <row r="160" spans="1:9" ht="14.1" customHeight="1" x14ac:dyDescent="0.2">
      <c r="A160" s="130">
        <v>2488</v>
      </c>
      <c r="B160" s="75" t="s">
        <v>93</v>
      </c>
      <c r="C160" s="104">
        <v>3143</v>
      </c>
      <c r="D160" s="86">
        <v>281463</v>
      </c>
      <c r="E160" s="10">
        <v>1934</v>
      </c>
      <c r="F160" s="10">
        <v>95788</v>
      </c>
      <c r="G160" s="10">
        <v>5629</v>
      </c>
      <c r="H160" s="10">
        <v>566</v>
      </c>
      <c r="I160" s="13">
        <v>385380</v>
      </c>
    </row>
    <row r="161" spans="1:9" ht="14.1" customHeight="1" x14ac:dyDescent="0.2">
      <c r="A161" s="131">
        <f t="shared" ref="A161" si="89">A160</f>
        <v>2488</v>
      </c>
      <c r="B161" s="74" t="s">
        <v>94</v>
      </c>
      <c r="C161" s="103"/>
      <c r="D161" s="85">
        <f t="shared" ref="D161:I161" si="90">SUM(D158:D160)</f>
        <v>4513212</v>
      </c>
      <c r="E161" s="6">
        <f t="shared" si="90"/>
        <v>7333</v>
      </c>
      <c r="F161" s="6">
        <f t="shared" si="90"/>
        <v>1527944</v>
      </c>
      <c r="G161" s="6">
        <f t="shared" si="90"/>
        <v>90264</v>
      </c>
      <c r="H161" s="6">
        <f t="shared" si="90"/>
        <v>83347</v>
      </c>
      <c r="I161" s="7">
        <f t="shared" si="90"/>
        <v>6222100</v>
      </c>
    </row>
    <row r="162" spans="1:9" ht="14.1" customHeight="1" x14ac:dyDescent="0.2">
      <c r="A162" s="130">
        <v>2472</v>
      </c>
      <c r="B162" s="75" t="s">
        <v>95</v>
      </c>
      <c r="C162" s="104">
        <v>3113</v>
      </c>
      <c r="D162" s="86">
        <v>4195681</v>
      </c>
      <c r="E162" s="10">
        <v>31417</v>
      </c>
      <c r="F162" s="10">
        <v>1428759</v>
      </c>
      <c r="G162" s="10">
        <v>83913</v>
      </c>
      <c r="H162" s="10">
        <v>87968</v>
      </c>
      <c r="I162" s="13">
        <v>5827738</v>
      </c>
    </row>
    <row r="163" spans="1:9" ht="14.1" customHeight="1" x14ac:dyDescent="0.2">
      <c r="A163" s="130">
        <v>2472</v>
      </c>
      <c r="B163" s="75" t="s">
        <v>95</v>
      </c>
      <c r="C163" s="104">
        <v>3141</v>
      </c>
      <c r="D163" s="86">
        <v>217149</v>
      </c>
      <c r="E163" s="10">
        <v>1000</v>
      </c>
      <c r="F163" s="10">
        <v>73734</v>
      </c>
      <c r="G163" s="10">
        <v>4343</v>
      </c>
      <c r="H163" s="10">
        <v>2328</v>
      </c>
      <c r="I163" s="13">
        <v>298554</v>
      </c>
    </row>
    <row r="164" spans="1:9" ht="14.1" customHeight="1" x14ac:dyDescent="0.2">
      <c r="A164" s="130">
        <v>2472</v>
      </c>
      <c r="B164" s="75" t="s">
        <v>95</v>
      </c>
      <c r="C164" s="104">
        <v>3143</v>
      </c>
      <c r="D164" s="86">
        <v>396705</v>
      </c>
      <c r="E164" s="10">
        <v>1000</v>
      </c>
      <c r="F164" s="10">
        <v>134424</v>
      </c>
      <c r="G164" s="10">
        <v>7934</v>
      </c>
      <c r="H164" s="10">
        <v>685</v>
      </c>
      <c r="I164" s="13">
        <v>540748</v>
      </c>
    </row>
    <row r="165" spans="1:9" ht="14.1" customHeight="1" x14ac:dyDescent="0.2">
      <c r="A165" s="131">
        <f t="shared" ref="A165" si="91">A164</f>
        <v>2472</v>
      </c>
      <c r="B165" s="74" t="s">
        <v>96</v>
      </c>
      <c r="C165" s="103"/>
      <c r="D165" s="85">
        <f t="shared" ref="D165:I165" si="92">SUM(D162:D164)</f>
        <v>4809535</v>
      </c>
      <c r="E165" s="6">
        <f t="shared" si="92"/>
        <v>33417</v>
      </c>
      <c r="F165" s="6">
        <f t="shared" si="92"/>
        <v>1636917</v>
      </c>
      <c r="G165" s="6">
        <f t="shared" si="92"/>
        <v>96190</v>
      </c>
      <c r="H165" s="6">
        <f t="shared" si="92"/>
        <v>90981</v>
      </c>
      <c r="I165" s="7">
        <f t="shared" si="92"/>
        <v>6667040</v>
      </c>
    </row>
    <row r="166" spans="1:9" ht="14.1" customHeight="1" x14ac:dyDescent="0.2">
      <c r="A166" s="130">
        <v>2489</v>
      </c>
      <c r="B166" s="75" t="s">
        <v>97</v>
      </c>
      <c r="C166" s="104">
        <v>3113</v>
      </c>
      <c r="D166" s="86">
        <v>4247222</v>
      </c>
      <c r="E166" s="10">
        <v>18750</v>
      </c>
      <c r="F166" s="10">
        <v>1441899</v>
      </c>
      <c r="G166" s="10">
        <v>84944</v>
      </c>
      <c r="H166" s="10">
        <v>116044</v>
      </c>
      <c r="I166" s="13">
        <v>5908859</v>
      </c>
    </row>
    <row r="167" spans="1:9" ht="14.1" customHeight="1" x14ac:dyDescent="0.2">
      <c r="A167" s="130">
        <v>2489</v>
      </c>
      <c r="B167" s="75" t="s">
        <v>97</v>
      </c>
      <c r="C167" s="104">
        <v>3141</v>
      </c>
      <c r="D167" s="86">
        <v>384286</v>
      </c>
      <c r="E167" s="10">
        <v>1000</v>
      </c>
      <c r="F167" s="10">
        <v>130227</v>
      </c>
      <c r="G167" s="10">
        <v>7686</v>
      </c>
      <c r="H167" s="10">
        <v>5335</v>
      </c>
      <c r="I167" s="13">
        <v>528534</v>
      </c>
    </row>
    <row r="168" spans="1:9" ht="14.1" customHeight="1" x14ac:dyDescent="0.2">
      <c r="A168" s="130">
        <v>2489</v>
      </c>
      <c r="B168" s="75" t="s">
        <v>97</v>
      </c>
      <c r="C168" s="104">
        <v>3143</v>
      </c>
      <c r="D168" s="86">
        <v>361920</v>
      </c>
      <c r="E168" s="10">
        <v>3084</v>
      </c>
      <c r="F168" s="10">
        <v>123372</v>
      </c>
      <c r="G168" s="10">
        <v>7238</v>
      </c>
      <c r="H168" s="10">
        <v>822</v>
      </c>
      <c r="I168" s="13">
        <v>496436</v>
      </c>
    </row>
    <row r="169" spans="1:9" ht="14.1" customHeight="1" x14ac:dyDescent="0.2">
      <c r="A169" s="131">
        <f t="shared" ref="A169" si="93">A168</f>
        <v>2489</v>
      </c>
      <c r="B169" s="74" t="s">
        <v>98</v>
      </c>
      <c r="C169" s="103"/>
      <c r="D169" s="85">
        <f t="shared" ref="D169:I169" si="94">SUM(D166:D168)</f>
        <v>4993428</v>
      </c>
      <c r="E169" s="6">
        <f t="shared" si="94"/>
        <v>22834</v>
      </c>
      <c r="F169" s="6">
        <f t="shared" si="94"/>
        <v>1695498</v>
      </c>
      <c r="G169" s="6">
        <f t="shared" si="94"/>
        <v>99868</v>
      </c>
      <c r="H169" s="6">
        <f t="shared" si="94"/>
        <v>122201</v>
      </c>
      <c r="I169" s="7">
        <f t="shared" si="94"/>
        <v>6933829</v>
      </c>
    </row>
    <row r="170" spans="1:9" ht="14.1" customHeight="1" x14ac:dyDescent="0.2">
      <c r="A170" s="130">
        <v>2473</v>
      </c>
      <c r="B170" s="75" t="s">
        <v>99</v>
      </c>
      <c r="C170" s="104">
        <v>3113</v>
      </c>
      <c r="D170" s="86">
        <v>6394446</v>
      </c>
      <c r="E170" s="10">
        <v>39666</v>
      </c>
      <c r="F170" s="10">
        <v>2174731</v>
      </c>
      <c r="G170" s="10">
        <v>127889</v>
      </c>
      <c r="H170" s="10">
        <v>166255</v>
      </c>
      <c r="I170" s="13">
        <v>8902987</v>
      </c>
    </row>
    <row r="171" spans="1:9" ht="14.1" customHeight="1" x14ac:dyDescent="0.2">
      <c r="A171" s="130">
        <v>2473</v>
      </c>
      <c r="B171" s="75" t="s">
        <v>99</v>
      </c>
      <c r="C171" s="104">
        <v>3141</v>
      </c>
      <c r="D171" s="86">
        <v>216690</v>
      </c>
      <c r="E171" s="10">
        <v>0</v>
      </c>
      <c r="F171" s="10">
        <v>73241</v>
      </c>
      <c r="G171" s="10">
        <v>4334</v>
      </c>
      <c r="H171" s="10">
        <v>5181</v>
      </c>
      <c r="I171" s="13">
        <v>299446</v>
      </c>
    </row>
    <row r="172" spans="1:9" ht="14.1" customHeight="1" x14ac:dyDescent="0.2">
      <c r="A172" s="130">
        <v>2473</v>
      </c>
      <c r="B172" s="75" t="s">
        <v>99</v>
      </c>
      <c r="C172" s="104">
        <v>3143</v>
      </c>
      <c r="D172" s="86">
        <v>711212</v>
      </c>
      <c r="E172" s="10">
        <v>0</v>
      </c>
      <c r="F172" s="10">
        <v>240390</v>
      </c>
      <c r="G172" s="10">
        <v>14224</v>
      </c>
      <c r="H172" s="10">
        <v>1599</v>
      </c>
      <c r="I172" s="13">
        <v>967425</v>
      </c>
    </row>
    <row r="173" spans="1:9" ht="14.1" customHeight="1" x14ac:dyDescent="0.2">
      <c r="A173" s="131">
        <f t="shared" ref="A173" si="95">A172</f>
        <v>2473</v>
      </c>
      <c r="B173" s="74" t="s">
        <v>100</v>
      </c>
      <c r="C173" s="103"/>
      <c r="D173" s="85">
        <f t="shared" ref="D173:I173" si="96">SUM(D170:D172)</f>
        <v>7322348</v>
      </c>
      <c r="E173" s="6">
        <f t="shared" si="96"/>
        <v>39666</v>
      </c>
      <c r="F173" s="6">
        <f t="shared" si="96"/>
        <v>2488362</v>
      </c>
      <c r="G173" s="6">
        <f t="shared" si="96"/>
        <v>146447</v>
      </c>
      <c r="H173" s="6">
        <f t="shared" si="96"/>
        <v>173035</v>
      </c>
      <c r="I173" s="7">
        <f t="shared" si="96"/>
        <v>10169858</v>
      </c>
    </row>
    <row r="174" spans="1:9" ht="14.1" customHeight="1" x14ac:dyDescent="0.2">
      <c r="A174" s="130">
        <v>2490</v>
      </c>
      <c r="B174" s="75" t="s">
        <v>101</v>
      </c>
      <c r="C174" s="104">
        <v>3113</v>
      </c>
      <c r="D174" s="86">
        <v>3705185</v>
      </c>
      <c r="E174" s="10">
        <v>-27333</v>
      </c>
      <c r="F174" s="10">
        <v>1243114</v>
      </c>
      <c r="G174" s="10">
        <v>74104</v>
      </c>
      <c r="H174" s="10">
        <v>93047</v>
      </c>
      <c r="I174" s="13">
        <v>5088117</v>
      </c>
    </row>
    <row r="175" spans="1:9" ht="14.1" customHeight="1" x14ac:dyDescent="0.2">
      <c r="A175" s="130">
        <v>2490</v>
      </c>
      <c r="B175" s="75" t="s">
        <v>101</v>
      </c>
      <c r="C175" s="104">
        <v>3141</v>
      </c>
      <c r="D175" s="86">
        <v>293487</v>
      </c>
      <c r="E175" s="10">
        <v>1083</v>
      </c>
      <c r="F175" s="10">
        <v>99565</v>
      </c>
      <c r="G175" s="10">
        <v>5870</v>
      </c>
      <c r="H175" s="10">
        <v>3748</v>
      </c>
      <c r="I175" s="13">
        <v>403753</v>
      </c>
    </row>
    <row r="176" spans="1:9" ht="14.1" customHeight="1" x14ac:dyDescent="0.2">
      <c r="A176" s="130">
        <v>2490</v>
      </c>
      <c r="B176" s="75" t="s">
        <v>101</v>
      </c>
      <c r="C176" s="104">
        <v>3143</v>
      </c>
      <c r="D176" s="86">
        <v>338531</v>
      </c>
      <c r="E176" s="10">
        <v>1083</v>
      </c>
      <c r="F176" s="10">
        <v>114789</v>
      </c>
      <c r="G176" s="10">
        <v>6771</v>
      </c>
      <c r="H176" s="10">
        <v>741</v>
      </c>
      <c r="I176" s="13">
        <v>461915</v>
      </c>
    </row>
    <row r="177" spans="1:9" ht="14.1" customHeight="1" x14ac:dyDescent="0.2">
      <c r="A177" s="131">
        <f t="shared" ref="A177" si="97">A176</f>
        <v>2490</v>
      </c>
      <c r="B177" s="74" t="s">
        <v>102</v>
      </c>
      <c r="C177" s="103"/>
      <c r="D177" s="85">
        <f t="shared" ref="D177:I177" si="98">SUM(D174:D176)</f>
        <v>4337203</v>
      </c>
      <c r="E177" s="6">
        <f t="shared" si="98"/>
        <v>-25167</v>
      </c>
      <c r="F177" s="6">
        <f t="shared" si="98"/>
        <v>1457468</v>
      </c>
      <c r="G177" s="6">
        <f t="shared" si="98"/>
        <v>86745</v>
      </c>
      <c r="H177" s="6">
        <f t="shared" si="98"/>
        <v>97536</v>
      </c>
      <c r="I177" s="7">
        <f t="shared" si="98"/>
        <v>5953785</v>
      </c>
    </row>
    <row r="178" spans="1:9" ht="14.1" customHeight="1" x14ac:dyDescent="0.2">
      <c r="A178" s="130">
        <v>2310</v>
      </c>
      <c r="B178" s="75" t="s">
        <v>103</v>
      </c>
      <c r="C178" s="104">
        <v>3114</v>
      </c>
      <c r="D178" s="86">
        <v>5122987</v>
      </c>
      <c r="E178" s="10">
        <v>2000</v>
      </c>
      <c r="F178" s="10">
        <v>1732245</v>
      </c>
      <c r="G178" s="10">
        <v>102460</v>
      </c>
      <c r="H178" s="10">
        <v>4364</v>
      </c>
      <c r="I178" s="13">
        <v>6964056</v>
      </c>
    </row>
    <row r="179" spans="1:9" ht="14.1" customHeight="1" x14ac:dyDescent="0.2">
      <c r="A179" s="130">
        <v>2310</v>
      </c>
      <c r="B179" s="75" t="s">
        <v>103</v>
      </c>
      <c r="C179" s="104">
        <v>3141</v>
      </c>
      <c r="D179" s="86">
        <v>11868</v>
      </c>
      <c r="E179" s="10">
        <v>0</v>
      </c>
      <c r="F179" s="10">
        <v>4011</v>
      </c>
      <c r="G179" s="10">
        <v>238</v>
      </c>
      <c r="H179" s="10">
        <v>128</v>
      </c>
      <c r="I179" s="13">
        <v>16245</v>
      </c>
    </row>
    <row r="180" spans="1:9" ht="14.1" customHeight="1" x14ac:dyDescent="0.2">
      <c r="A180" s="130">
        <v>2310</v>
      </c>
      <c r="B180" s="75" t="s">
        <v>103</v>
      </c>
      <c r="C180" s="104">
        <v>3143</v>
      </c>
      <c r="D180" s="86">
        <v>211620</v>
      </c>
      <c r="E180" s="10">
        <v>0</v>
      </c>
      <c r="F180" s="10">
        <v>71528</v>
      </c>
      <c r="G180" s="10">
        <v>4233</v>
      </c>
      <c r="H180" s="10">
        <v>330</v>
      </c>
      <c r="I180" s="13">
        <v>287711</v>
      </c>
    </row>
    <row r="181" spans="1:9" ht="14.1" customHeight="1" x14ac:dyDescent="0.2">
      <c r="A181" s="131">
        <f t="shared" ref="A181" si="99">A180</f>
        <v>2310</v>
      </c>
      <c r="B181" s="74" t="s">
        <v>104</v>
      </c>
      <c r="C181" s="103"/>
      <c r="D181" s="85">
        <f t="shared" ref="D181:I181" si="100">SUM(D178:D180)</f>
        <v>5346475</v>
      </c>
      <c r="E181" s="6">
        <f t="shared" si="100"/>
        <v>2000</v>
      </c>
      <c r="F181" s="6">
        <f t="shared" si="100"/>
        <v>1807784</v>
      </c>
      <c r="G181" s="6">
        <f t="shared" si="100"/>
        <v>106931</v>
      </c>
      <c r="H181" s="6">
        <f t="shared" si="100"/>
        <v>4822</v>
      </c>
      <c r="I181" s="7">
        <f t="shared" si="100"/>
        <v>7268012</v>
      </c>
    </row>
    <row r="182" spans="1:9" ht="14.1" customHeight="1" x14ac:dyDescent="0.2">
      <c r="A182" s="130">
        <v>2313</v>
      </c>
      <c r="B182" s="75" t="s">
        <v>105</v>
      </c>
      <c r="C182" s="104">
        <v>3231</v>
      </c>
      <c r="D182" s="86">
        <v>6929344</v>
      </c>
      <c r="E182" s="10">
        <v>-1667</v>
      </c>
      <c r="F182" s="10">
        <v>2341554</v>
      </c>
      <c r="G182" s="10">
        <v>138587</v>
      </c>
      <c r="H182" s="10">
        <v>33938</v>
      </c>
      <c r="I182" s="13">
        <v>9441756</v>
      </c>
    </row>
    <row r="183" spans="1:9" ht="14.1" customHeight="1" x14ac:dyDescent="0.2">
      <c r="A183" s="131">
        <f t="shared" ref="A183" si="101">A182</f>
        <v>2313</v>
      </c>
      <c r="B183" s="74" t="s">
        <v>106</v>
      </c>
      <c r="C183" s="103"/>
      <c r="D183" s="85">
        <f t="shared" ref="D183:I183" si="102">SUM(D182:D182)</f>
        <v>6929344</v>
      </c>
      <c r="E183" s="6">
        <f t="shared" si="102"/>
        <v>-1667</v>
      </c>
      <c r="F183" s="6">
        <f t="shared" si="102"/>
        <v>2341554</v>
      </c>
      <c r="G183" s="6">
        <f t="shared" si="102"/>
        <v>138587</v>
      </c>
      <c r="H183" s="6">
        <f t="shared" si="102"/>
        <v>33938</v>
      </c>
      <c r="I183" s="7">
        <f t="shared" si="102"/>
        <v>9441756</v>
      </c>
    </row>
    <row r="184" spans="1:9" ht="14.1" customHeight="1" x14ac:dyDescent="0.2">
      <c r="A184" s="130">
        <v>2431</v>
      </c>
      <c r="B184" s="75" t="s">
        <v>107</v>
      </c>
      <c r="C184" s="104">
        <v>3111</v>
      </c>
      <c r="D184" s="86">
        <v>942717</v>
      </c>
      <c r="E184" s="10">
        <v>-5896</v>
      </c>
      <c r="F184" s="10">
        <v>316645</v>
      </c>
      <c r="G184" s="10">
        <v>18855</v>
      </c>
      <c r="H184" s="10">
        <v>2420</v>
      </c>
      <c r="I184" s="13">
        <v>1274741</v>
      </c>
    </row>
    <row r="185" spans="1:9" ht="14.1" customHeight="1" x14ac:dyDescent="0.2">
      <c r="A185" s="130">
        <v>2431</v>
      </c>
      <c r="B185" s="75" t="s">
        <v>107</v>
      </c>
      <c r="C185" s="104">
        <v>3141</v>
      </c>
      <c r="D185" s="86">
        <v>140167</v>
      </c>
      <c r="E185" s="10">
        <v>2167</v>
      </c>
      <c r="F185" s="10">
        <v>48109</v>
      </c>
      <c r="G185" s="10">
        <v>2803</v>
      </c>
      <c r="H185" s="10">
        <v>1078</v>
      </c>
      <c r="I185" s="13">
        <v>194324</v>
      </c>
    </row>
    <row r="186" spans="1:9" ht="14.1" customHeight="1" x14ac:dyDescent="0.2">
      <c r="A186" s="131">
        <f t="shared" ref="A186" si="103">A185</f>
        <v>2431</v>
      </c>
      <c r="B186" s="74" t="s">
        <v>108</v>
      </c>
      <c r="C186" s="103"/>
      <c r="D186" s="85">
        <f t="shared" ref="D186:I186" si="104">SUM(D184:D185)</f>
        <v>1082884</v>
      </c>
      <c r="E186" s="6">
        <f t="shared" si="104"/>
        <v>-3729</v>
      </c>
      <c r="F186" s="6">
        <f t="shared" si="104"/>
        <v>364754</v>
      </c>
      <c r="G186" s="6">
        <f t="shared" si="104"/>
        <v>21658</v>
      </c>
      <c r="H186" s="6">
        <f t="shared" si="104"/>
        <v>3498</v>
      </c>
      <c r="I186" s="7">
        <f t="shared" si="104"/>
        <v>1469065</v>
      </c>
    </row>
    <row r="187" spans="1:9" ht="14.1" customHeight="1" x14ac:dyDescent="0.2">
      <c r="A187" s="130">
        <v>2434</v>
      </c>
      <c r="B187" s="75" t="s">
        <v>109</v>
      </c>
      <c r="C187" s="104">
        <v>3111</v>
      </c>
      <c r="D187" s="86">
        <v>1834169</v>
      </c>
      <c r="E187" s="10">
        <v>1560</v>
      </c>
      <c r="F187" s="10">
        <v>620476</v>
      </c>
      <c r="G187" s="10">
        <v>36683</v>
      </c>
      <c r="H187" s="10">
        <v>11129</v>
      </c>
      <c r="I187" s="13">
        <v>2504017</v>
      </c>
    </row>
    <row r="188" spans="1:9" ht="14.1" customHeight="1" x14ac:dyDescent="0.2">
      <c r="A188" s="130">
        <v>2434</v>
      </c>
      <c r="B188" s="75" t="s">
        <v>109</v>
      </c>
      <c r="C188" s="104">
        <v>3141</v>
      </c>
      <c r="D188" s="86">
        <v>288670</v>
      </c>
      <c r="E188" s="10">
        <v>0</v>
      </c>
      <c r="F188" s="10">
        <v>97570</v>
      </c>
      <c r="G188" s="10">
        <v>5774</v>
      </c>
      <c r="H188" s="10">
        <v>1933</v>
      </c>
      <c r="I188" s="13">
        <v>393947</v>
      </c>
    </row>
    <row r="189" spans="1:9" ht="14.1" customHeight="1" x14ac:dyDescent="0.2">
      <c r="A189" s="131">
        <f t="shared" ref="A189" si="105">A188</f>
        <v>2434</v>
      </c>
      <c r="B189" s="74" t="s">
        <v>110</v>
      </c>
      <c r="C189" s="103"/>
      <c r="D189" s="85">
        <f t="shared" ref="D189:I189" si="106">SUM(D187:D188)</f>
        <v>2122839</v>
      </c>
      <c r="E189" s="6">
        <f t="shared" si="106"/>
        <v>1560</v>
      </c>
      <c r="F189" s="6">
        <f t="shared" si="106"/>
        <v>718046</v>
      </c>
      <c r="G189" s="6">
        <f t="shared" si="106"/>
        <v>42457</v>
      </c>
      <c r="H189" s="6">
        <f t="shared" si="106"/>
        <v>13062</v>
      </c>
      <c r="I189" s="7">
        <f t="shared" si="106"/>
        <v>2897964</v>
      </c>
    </row>
    <row r="190" spans="1:9" ht="14.1" customHeight="1" x14ac:dyDescent="0.2">
      <c r="A190" s="130">
        <v>2484</v>
      </c>
      <c r="B190" s="75" t="s">
        <v>111</v>
      </c>
      <c r="C190" s="104">
        <v>3113</v>
      </c>
      <c r="D190" s="86">
        <v>6067008</v>
      </c>
      <c r="E190" s="10">
        <v>49538</v>
      </c>
      <c r="F190" s="10">
        <v>2067392</v>
      </c>
      <c r="G190" s="10">
        <v>121340</v>
      </c>
      <c r="H190" s="10">
        <v>214225</v>
      </c>
      <c r="I190" s="13">
        <v>8519503</v>
      </c>
    </row>
    <row r="191" spans="1:9" ht="14.1" customHeight="1" x14ac:dyDescent="0.2">
      <c r="A191" s="130">
        <v>2484</v>
      </c>
      <c r="B191" s="75" t="s">
        <v>111</v>
      </c>
      <c r="C191" s="104">
        <v>3141</v>
      </c>
      <c r="D191" s="86">
        <v>480866</v>
      </c>
      <c r="E191" s="10">
        <v>32000</v>
      </c>
      <c r="F191" s="10">
        <v>173349</v>
      </c>
      <c r="G191" s="10">
        <v>9617</v>
      </c>
      <c r="H191" s="10">
        <v>7308</v>
      </c>
      <c r="I191" s="13">
        <v>703140</v>
      </c>
    </row>
    <row r="192" spans="1:9" ht="14.1" customHeight="1" x14ac:dyDescent="0.2">
      <c r="A192" s="130">
        <v>2484</v>
      </c>
      <c r="B192" s="75" t="s">
        <v>111</v>
      </c>
      <c r="C192" s="104">
        <v>3143</v>
      </c>
      <c r="D192" s="86">
        <v>543875</v>
      </c>
      <c r="E192" s="10">
        <v>21333</v>
      </c>
      <c r="F192" s="10">
        <v>191041</v>
      </c>
      <c r="G192" s="10">
        <v>10877</v>
      </c>
      <c r="H192" s="10">
        <v>1122</v>
      </c>
      <c r="I192" s="13">
        <v>768248</v>
      </c>
    </row>
    <row r="193" spans="1:9" ht="14.1" customHeight="1" x14ac:dyDescent="0.2">
      <c r="A193" s="131">
        <f t="shared" ref="A193" si="107">A192</f>
        <v>2484</v>
      </c>
      <c r="B193" s="74" t="s">
        <v>112</v>
      </c>
      <c r="C193" s="103"/>
      <c r="D193" s="85">
        <f t="shared" ref="D193:I193" si="108">SUM(D190:D192)</f>
        <v>7091749</v>
      </c>
      <c r="E193" s="6">
        <f t="shared" si="108"/>
        <v>102871</v>
      </c>
      <c r="F193" s="6">
        <f t="shared" si="108"/>
        <v>2431782</v>
      </c>
      <c r="G193" s="6">
        <f t="shared" si="108"/>
        <v>141834</v>
      </c>
      <c r="H193" s="6">
        <f t="shared" si="108"/>
        <v>222655</v>
      </c>
      <c r="I193" s="7">
        <f t="shared" si="108"/>
        <v>9990891</v>
      </c>
    </row>
    <row r="194" spans="1:9" ht="14.1" customHeight="1" x14ac:dyDescent="0.2">
      <c r="A194" s="130">
        <v>2401</v>
      </c>
      <c r="B194" s="75" t="s">
        <v>113</v>
      </c>
      <c r="C194" s="104">
        <v>3111</v>
      </c>
      <c r="D194" s="86">
        <v>542916</v>
      </c>
      <c r="E194" s="10">
        <v>6667</v>
      </c>
      <c r="F194" s="10">
        <v>185759</v>
      </c>
      <c r="G194" s="10">
        <v>10858</v>
      </c>
      <c r="H194" s="10">
        <v>2993</v>
      </c>
      <c r="I194" s="13">
        <v>749193</v>
      </c>
    </row>
    <row r="195" spans="1:9" ht="14.1" customHeight="1" x14ac:dyDescent="0.2">
      <c r="A195" s="130">
        <v>2401</v>
      </c>
      <c r="B195" s="75" t="s">
        <v>113</v>
      </c>
      <c r="C195" s="104">
        <v>3141</v>
      </c>
      <c r="D195" s="86">
        <v>81995</v>
      </c>
      <c r="E195" s="10">
        <v>0</v>
      </c>
      <c r="F195" s="10">
        <v>27714</v>
      </c>
      <c r="G195" s="10">
        <v>1639</v>
      </c>
      <c r="H195" s="10">
        <v>486</v>
      </c>
      <c r="I195" s="13">
        <v>111834</v>
      </c>
    </row>
    <row r="196" spans="1:9" ht="14.1" customHeight="1" x14ac:dyDescent="0.2">
      <c r="A196" s="131">
        <f t="shared" ref="A196" si="109">A195</f>
        <v>2401</v>
      </c>
      <c r="B196" s="74" t="s">
        <v>114</v>
      </c>
      <c r="C196" s="103"/>
      <c r="D196" s="85">
        <f t="shared" ref="D196:I196" si="110">SUM(D194:D195)</f>
        <v>624911</v>
      </c>
      <c r="E196" s="6">
        <f t="shared" si="110"/>
        <v>6667</v>
      </c>
      <c r="F196" s="6">
        <f t="shared" si="110"/>
        <v>213473</v>
      </c>
      <c r="G196" s="6">
        <f t="shared" si="110"/>
        <v>12497</v>
      </c>
      <c r="H196" s="6">
        <f t="shared" si="110"/>
        <v>3479</v>
      </c>
      <c r="I196" s="7">
        <f t="shared" si="110"/>
        <v>861027</v>
      </c>
    </row>
    <row r="197" spans="1:9" ht="14.1" customHeight="1" x14ac:dyDescent="0.2">
      <c r="A197" s="130">
        <v>2449</v>
      </c>
      <c r="B197" s="75" t="s">
        <v>115</v>
      </c>
      <c r="C197" s="104">
        <v>3111</v>
      </c>
      <c r="D197" s="86">
        <v>413827</v>
      </c>
      <c r="E197" s="10">
        <v>0</v>
      </c>
      <c r="F197" s="10">
        <v>139873</v>
      </c>
      <c r="G197" s="10">
        <v>8277</v>
      </c>
      <c r="H197" s="10">
        <v>4249</v>
      </c>
      <c r="I197" s="13">
        <v>566226</v>
      </c>
    </row>
    <row r="198" spans="1:9" ht="14.1" customHeight="1" x14ac:dyDescent="0.2">
      <c r="A198" s="130">
        <v>2449</v>
      </c>
      <c r="B198" s="75" t="s">
        <v>115</v>
      </c>
      <c r="C198" s="104">
        <v>3117</v>
      </c>
      <c r="D198" s="86">
        <v>602198</v>
      </c>
      <c r="E198" s="10">
        <v>-3010</v>
      </c>
      <c r="F198" s="10">
        <v>202525</v>
      </c>
      <c r="G198" s="10">
        <v>12044</v>
      </c>
      <c r="H198" s="10">
        <v>16131</v>
      </c>
      <c r="I198" s="13">
        <v>829888</v>
      </c>
    </row>
    <row r="199" spans="1:9" ht="14.1" customHeight="1" x14ac:dyDescent="0.2">
      <c r="A199" s="130">
        <v>2449</v>
      </c>
      <c r="B199" s="75" t="s">
        <v>115</v>
      </c>
      <c r="C199" s="104">
        <v>3141</v>
      </c>
      <c r="D199" s="86">
        <v>166053</v>
      </c>
      <c r="E199" s="10">
        <v>0</v>
      </c>
      <c r="F199" s="10">
        <v>56126</v>
      </c>
      <c r="G199" s="10">
        <v>3321</v>
      </c>
      <c r="H199" s="10">
        <v>1172</v>
      </c>
      <c r="I199" s="13">
        <v>226672</v>
      </c>
    </row>
    <row r="200" spans="1:9" ht="14.1" customHeight="1" x14ac:dyDescent="0.2">
      <c r="A200" s="130">
        <v>2449</v>
      </c>
      <c r="B200" s="75" t="s">
        <v>115</v>
      </c>
      <c r="C200" s="104">
        <v>3143</v>
      </c>
      <c r="D200" s="86">
        <v>98898</v>
      </c>
      <c r="E200" s="10">
        <v>0</v>
      </c>
      <c r="F200" s="10">
        <v>33427</v>
      </c>
      <c r="G200" s="10">
        <v>1978</v>
      </c>
      <c r="H200" s="10">
        <v>181</v>
      </c>
      <c r="I200" s="13">
        <v>134484</v>
      </c>
    </row>
    <row r="201" spans="1:9" ht="14.1" customHeight="1" x14ac:dyDescent="0.2">
      <c r="A201" s="131">
        <f t="shared" ref="A201" si="111">A200</f>
        <v>2449</v>
      </c>
      <c r="B201" s="74" t="s">
        <v>116</v>
      </c>
      <c r="C201" s="103"/>
      <c r="D201" s="85">
        <f t="shared" ref="D201:I201" si="112">SUM(D197:D200)</f>
        <v>1280976</v>
      </c>
      <c r="E201" s="6">
        <f t="shared" si="112"/>
        <v>-3010</v>
      </c>
      <c r="F201" s="6">
        <f t="shared" si="112"/>
        <v>431951</v>
      </c>
      <c r="G201" s="6">
        <f t="shared" si="112"/>
        <v>25620</v>
      </c>
      <c r="H201" s="6">
        <f t="shared" si="112"/>
        <v>21733</v>
      </c>
      <c r="I201" s="7">
        <f t="shared" si="112"/>
        <v>1757270</v>
      </c>
    </row>
    <row r="202" spans="1:9" ht="14.1" customHeight="1" x14ac:dyDescent="0.2">
      <c r="A202" s="130">
        <v>2318</v>
      </c>
      <c r="B202" s="75" t="s">
        <v>117</v>
      </c>
      <c r="C202" s="104">
        <v>3111</v>
      </c>
      <c r="D202" s="86">
        <v>1222137</v>
      </c>
      <c r="E202" s="10">
        <v>-1877</v>
      </c>
      <c r="F202" s="10">
        <v>412448</v>
      </c>
      <c r="G202" s="10">
        <v>24443</v>
      </c>
      <c r="H202" s="10">
        <v>-11005</v>
      </c>
      <c r="I202" s="13">
        <v>1646146</v>
      </c>
    </row>
    <row r="203" spans="1:9" ht="14.1" customHeight="1" x14ac:dyDescent="0.2">
      <c r="A203" s="130">
        <v>2318</v>
      </c>
      <c r="B203" s="75" t="s">
        <v>117</v>
      </c>
      <c r="C203" s="104">
        <v>3141</v>
      </c>
      <c r="D203" s="86">
        <v>152203</v>
      </c>
      <c r="E203" s="10">
        <v>135</v>
      </c>
      <c r="F203" s="10">
        <v>51490</v>
      </c>
      <c r="G203" s="10">
        <v>3044</v>
      </c>
      <c r="H203" s="10">
        <v>1208</v>
      </c>
      <c r="I203" s="13">
        <v>208080</v>
      </c>
    </row>
    <row r="204" spans="1:9" ht="14.1" customHeight="1" x14ac:dyDescent="0.2">
      <c r="A204" s="131">
        <f t="shared" ref="A204" si="113">A203</f>
        <v>2318</v>
      </c>
      <c r="B204" s="74" t="s">
        <v>118</v>
      </c>
      <c r="C204" s="103"/>
      <c r="D204" s="85">
        <f t="shared" ref="D204:I204" si="114">SUM(D202:D203)</f>
        <v>1374340</v>
      </c>
      <c r="E204" s="6">
        <f t="shared" si="114"/>
        <v>-1742</v>
      </c>
      <c r="F204" s="6">
        <f t="shared" si="114"/>
        <v>463938</v>
      </c>
      <c r="G204" s="6">
        <f t="shared" si="114"/>
        <v>27487</v>
      </c>
      <c r="H204" s="6">
        <f t="shared" si="114"/>
        <v>-9797</v>
      </c>
      <c r="I204" s="7">
        <f t="shared" si="114"/>
        <v>1854226</v>
      </c>
    </row>
    <row r="205" spans="1:9" ht="14.1" customHeight="1" x14ac:dyDescent="0.2">
      <c r="A205" s="130">
        <v>2452</v>
      </c>
      <c r="B205" s="75" t="s">
        <v>119</v>
      </c>
      <c r="C205" s="104">
        <v>3113</v>
      </c>
      <c r="D205" s="86">
        <v>5199916</v>
      </c>
      <c r="E205" s="10">
        <v>3667</v>
      </c>
      <c r="F205" s="10">
        <v>1758811</v>
      </c>
      <c r="G205" s="10">
        <v>103999</v>
      </c>
      <c r="H205" s="10">
        <v>91200</v>
      </c>
      <c r="I205" s="13">
        <v>7157593</v>
      </c>
    </row>
    <row r="206" spans="1:9" ht="14.1" customHeight="1" x14ac:dyDescent="0.2">
      <c r="A206" s="130">
        <v>2452</v>
      </c>
      <c r="B206" s="75" t="s">
        <v>119</v>
      </c>
      <c r="C206" s="104">
        <v>3141</v>
      </c>
      <c r="D206" s="86">
        <v>327609</v>
      </c>
      <c r="E206" s="10">
        <v>-2333</v>
      </c>
      <c r="F206" s="10">
        <v>109943</v>
      </c>
      <c r="G206" s="10">
        <v>6552</v>
      </c>
      <c r="H206" s="10">
        <v>4273</v>
      </c>
      <c r="I206" s="13">
        <v>446044</v>
      </c>
    </row>
    <row r="207" spans="1:9" ht="14.1" customHeight="1" x14ac:dyDescent="0.2">
      <c r="A207" s="130">
        <v>2452</v>
      </c>
      <c r="B207" s="75" t="s">
        <v>119</v>
      </c>
      <c r="C207" s="104">
        <v>3143</v>
      </c>
      <c r="D207" s="86">
        <v>458217</v>
      </c>
      <c r="E207" s="10">
        <v>0</v>
      </c>
      <c r="F207" s="10">
        <v>154877</v>
      </c>
      <c r="G207" s="10">
        <v>9164</v>
      </c>
      <c r="H207" s="10">
        <v>917</v>
      </c>
      <c r="I207" s="13">
        <v>623175</v>
      </c>
    </row>
    <row r="208" spans="1:9" ht="14.1" customHeight="1" x14ac:dyDescent="0.2">
      <c r="A208" s="131">
        <f t="shared" ref="A208" si="115">A207</f>
        <v>2452</v>
      </c>
      <c r="B208" s="74" t="s">
        <v>120</v>
      </c>
      <c r="C208" s="103"/>
      <c r="D208" s="85">
        <f t="shared" ref="D208:I208" si="116">SUM(D205:D207)</f>
        <v>5985742</v>
      </c>
      <c r="E208" s="6">
        <f t="shared" si="116"/>
        <v>1334</v>
      </c>
      <c r="F208" s="6">
        <f t="shared" si="116"/>
        <v>2023631</v>
      </c>
      <c r="G208" s="6">
        <f t="shared" si="116"/>
        <v>119715</v>
      </c>
      <c r="H208" s="6">
        <f t="shared" si="116"/>
        <v>96390</v>
      </c>
      <c r="I208" s="7">
        <f t="shared" si="116"/>
        <v>8226812</v>
      </c>
    </row>
    <row r="209" spans="1:9" ht="14.1" customHeight="1" x14ac:dyDescent="0.2">
      <c r="A209" s="130">
        <v>2319</v>
      </c>
      <c r="B209" s="75" t="s">
        <v>121</v>
      </c>
      <c r="C209" s="104">
        <v>3231</v>
      </c>
      <c r="D209" s="86">
        <v>893633</v>
      </c>
      <c r="E209" s="10">
        <v>0</v>
      </c>
      <c r="F209" s="10">
        <v>302048</v>
      </c>
      <c r="G209" s="10">
        <v>17872</v>
      </c>
      <c r="H209" s="10">
        <v>3880</v>
      </c>
      <c r="I209" s="13">
        <v>1217433</v>
      </c>
    </row>
    <row r="210" spans="1:9" ht="14.1" customHeight="1" x14ac:dyDescent="0.2">
      <c r="A210" s="131">
        <f t="shared" ref="A210" si="117">A209</f>
        <v>2319</v>
      </c>
      <c r="B210" s="74" t="s">
        <v>122</v>
      </c>
      <c r="C210" s="103"/>
      <c r="D210" s="85">
        <f t="shared" ref="D210:I210" si="118">SUM(D209:D209)</f>
        <v>893633</v>
      </c>
      <c r="E210" s="6">
        <f t="shared" si="118"/>
        <v>0</v>
      </c>
      <c r="F210" s="6">
        <f t="shared" si="118"/>
        <v>302048</v>
      </c>
      <c r="G210" s="6">
        <f t="shared" si="118"/>
        <v>17872</v>
      </c>
      <c r="H210" s="6">
        <f t="shared" si="118"/>
        <v>3880</v>
      </c>
      <c r="I210" s="7">
        <f t="shared" si="118"/>
        <v>1217433</v>
      </c>
    </row>
    <row r="211" spans="1:9" ht="14.1" customHeight="1" x14ac:dyDescent="0.2">
      <c r="A211" s="130">
        <v>2444</v>
      </c>
      <c r="B211" s="75" t="s">
        <v>123</v>
      </c>
      <c r="C211" s="104">
        <v>3111</v>
      </c>
      <c r="D211" s="86">
        <v>534650</v>
      </c>
      <c r="E211" s="10">
        <v>9750</v>
      </c>
      <c r="F211" s="10">
        <v>184008</v>
      </c>
      <c r="G211" s="10">
        <v>10693</v>
      </c>
      <c r="H211" s="10">
        <v>4612</v>
      </c>
      <c r="I211" s="13">
        <v>743713</v>
      </c>
    </row>
    <row r="212" spans="1:9" ht="14.1" customHeight="1" x14ac:dyDescent="0.2">
      <c r="A212" s="130">
        <v>2444</v>
      </c>
      <c r="B212" s="75" t="s">
        <v>123</v>
      </c>
      <c r="C212" s="104">
        <v>3117</v>
      </c>
      <c r="D212" s="86">
        <v>589797</v>
      </c>
      <c r="E212" s="10">
        <v>1950</v>
      </c>
      <c r="F212" s="10">
        <v>200010</v>
      </c>
      <c r="G212" s="10">
        <v>11796</v>
      </c>
      <c r="H212" s="10">
        <v>14392</v>
      </c>
      <c r="I212" s="13">
        <v>817945</v>
      </c>
    </row>
    <row r="213" spans="1:9" ht="14.1" customHeight="1" x14ac:dyDescent="0.2">
      <c r="A213" s="130">
        <v>2444</v>
      </c>
      <c r="B213" s="75" t="s">
        <v>123</v>
      </c>
      <c r="C213" s="104">
        <v>3141</v>
      </c>
      <c r="D213" s="86">
        <v>171565</v>
      </c>
      <c r="E213" s="10">
        <v>0</v>
      </c>
      <c r="F213" s="10">
        <v>57989</v>
      </c>
      <c r="G213" s="10">
        <v>3431</v>
      </c>
      <c r="H213" s="10">
        <v>1244</v>
      </c>
      <c r="I213" s="13">
        <v>234229</v>
      </c>
    </row>
    <row r="214" spans="1:9" ht="14.1" customHeight="1" x14ac:dyDescent="0.2">
      <c r="A214" s="130">
        <v>2444</v>
      </c>
      <c r="B214" s="75" t="s">
        <v>123</v>
      </c>
      <c r="C214" s="104">
        <v>3143</v>
      </c>
      <c r="D214" s="86">
        <v>95209</v>
      </c>
      <c r="E214" s="10">
        <v>0</v>
      </c>
      <c r="F214" s="10">
        <v>32181</v>
      </c>
      <c r="G214" s="10">
        <v>1904</v>
      </c>
      <c r="H214" s="10">
        <v>172</v>
      </c>
      <c r="I214" s="13">
        <v>129466</v>
      </c>
    </row>
    <row r="215" spans="1:9" ht="14.1" customHeight="1" x14ac:dyDescent="0.2">
      <c r="A215" s="131">
        <f t="shared" ref="A215" si="119">A214</f>
        <v>2444</v>
      </c>
      <c r="B215" s="74" t="s">
        <v>124</v>
      </c>
      <c r="C215" s="103"/>
      <c r="D215" s="85">
        <f t="shared" ref="D215:I215" si="120">SUM(D211:D214)</f>
        <v>1391221</v>
      </c>
      <c r="E215" s="6">
        <f t="shared" si="120"/>
        <v>11700</v>
      </c>
      <c r="F215" s="6">
        <f t="shared" si="120"/>
        <v>474188</v>
      </c>
      <c r="G215" s="6">
        <f t="shared" si="120"/>
        <v>27824</v>
      </c>
      <c r="H215" s="6">
        <f t="shared" si="120"/>
        <v>20420</v>
      </c>
      <c r="I215" s="7">
        <f t="shared" si="120"/>
        <v>1925353</v>
      </c>
    </row>
    <row r="216" spans="1:9" ht="14.1" customHeight="1" x14ac:dyDescent="0.2">
      <c r="A216" s="130">
        <v>2457</v>
      </c>
      <c r="B216" s="75" t="s">
        <v>125</v>
      </c>
      <c r="C216" s="104">
        <v>3111</v>
      </c>
      <c r="D216" s="86">
        <v>175188</v>
      </c>
      <c r="E216" s="10">
        <v>0</v>
      </c>
      <c r="F216" s="10">
        <v>59214</v>
      </c>
      <c r="G216" s="10">
        <v>3504</v>
      </c>
      <c r="H216" s="10">
        <v>1725</v>
      </c>
      <c r="I216" s="13">
        <v>239631</v>
      </c>
    </row>
    <row r="217" spans="1:9" ht="14.1" customHeight="1" x14ac:dyDescent="0.2">
      <c r="A217" s="130">
        <v>2457</v>
      </c>
      <c r="B217" s="75" t="s">
        <v>125</v>
      </c>
      <c r="C217" s="104">
        <v>3117</v>
      </c>
      <c r="D217" s="86">
        <v>194851</v>
      </c>
      <c r="E217" s="10">
        <v>0</v>
      </c>
      <c r="F217" s="10">
        <v>65860</v>
      </c>
      <c r="G217" s="10">
        <v>3897</v>
      </c>
      <c r="H217" s="10">
        <v>4018</v>
      </c>
      <c r="I217" s="13">
        <v>268626</v>
      </c>
    </row>
    <row r="218" spans="1:9" ht="14.1" customHeight="1" x14ac:dyDescent="0.2">
      <c r="A218" s="130">
        <v>2457</v>
      </c>
      <c r="B218" s="75" t="s">
        <v>125</v>
      </c>
      <c r="C218" s="104">
        <v>3141</v>
      </c>
      <c r="D218" s="86">
        <v>57736</v>
      </c>
      <c r="E218" s="10">
        <v>12000</v>
      </c>
      <c r="F218" s="10">
        <v>23571</v>
      </c>
      <c r="G218" s="10">
        <v>1154</v>
      </c>
      <c r="H218" s="10">
        <v>348</v>
      </c>
      <c r="I218" s="13">
        <v>94809</v>
      </c>
    </row>
    <row r="219" spans="1:9" ht="14.1" customHeight="1" x14ac:dyDescent="0.2">
      <c r="A219" s="130">
        <v>2457</v>
      </c>
      <c r="B219" s="75" t="s">
        <v>125</v>
      </c>
      <c r="C219" s="104">
        <v>3143</v>
      </c>
      <c r="D219" s="86">
        <v>9042</v>
      </c>
      <c r="E219" s="10">
        <v>0</v>
      </c>
      <c r="F219" s="10">
        <v>3056</v>
      </c>
      <c r="G219" s="10">
        <v>181</v>
      </c>
      <c r="H219" s="10">
        <v>70</v>
      </c>
      <c r="I219" s="13">
        <v>12349</v>
      </c>
    </row>
    <row r="220" spans="1:9" ht="14.1" customHeight="1" x14ac:dyDescent="0.2">
      <c r="A220" s="131">
        <f t="shared" ref="A220" si="121">A219</f>
        <v>2457</v>
      </c>
      <c r="B220" s="74" t="s">
        <v>126</v>
      </c>
      <c r="C220" s="103"/>
      <c r="D220" s="85">
        <f t="shared" ref="D220:I220" si="122">SUM(D216:D219)</f>
        <v>436817</v>
      </c>
      <c r="E220" s="6">
        <f t="shared" si="122"/>
        <v>12000</v>
      </c>
      <c r="F220" s="6">
        <f t="shared" si="122"/>
        <v>151701</v>
      </c>
      <c r="G220" s="6">
        <f t="shared" si="122"/>
        <v>8736</v>
      </c>
      <c r="H220" s="6">
        <f t="shared" si="122"/>
        <v>6161</v>
      </c>
      <c r="I220" s="7">
        <f t="shared" si="122"/>
        <v>615415</v>
      </c>
    </row>
    <row r="221" spans="1:9" ht="14.1" customHeight="1" x14ac:dyDescent="0.2">
      <c r="A221" s="130">
        <v>2403</v>
      </c>
      <c r="B221" s="75" t="s">
        <v>127</v>
      </c>
      <c r="C221" s="104">
        <v>3111</v>
      </c>
      <c r="D221" s="86">
        <v>886016</v>
      </c>
      <c r="E221" s="10">
        <v>0</v>
      </c>
      <c r="F221" s="10">
        <v>299473</v>
      </c>
      <c r="G221" s="10">
        <v>17721</v>
      </c>
      <c r="H221" s="10">
        <v>3685</v>
      </c>
      <c r="I221" s="13">
        <v>1206895</v>
      </c>
    </row>
    <row r="222" spans="1:9" ht="14.1" customHeight="1" x14ac:dyDescent="0.2">
      <c r="A222" s="130">
        <v>2403</v>
      </c>
      <c r="B222" s="75" t="s">
        <v>127</v>
      </c>
      <c r="C222" s="104">
        <v>3141</v>
      </c>
      <c r="D222" s="86">
        <v>136999</v>
      </c>
      <c r="E222" s="10">
        <v>0</v>
      </c>
      <c r="F222" s="10">
        <v>46306</v>
      </c>
      <c r="G222" s="10">
        <v>2740</v>
      </c>
      <c r="H222" s="10">
        <v>1031</v>
      </c>
      <c r="I222" s="13">
        <v>187076</v>
      </c>
    </row>
    <row r="223" spans="1:9" ht="14.1" customHeight="1" x14ac:dyDescent="0.2">
      <c r="A223" s="131">
        <f t="shared" ref="A223" si="123">A222</f>
        <v>2403</v>
      </c>
      <c r="B223" s="74" t="s">
        <v>128</v>
      </c>
      <c r="C223" s="103"/>
      <c r="D223" s="85">
        <f t="shared" ref="D223:I223" si="124">SUM(D221:D222)</f>
        <v>1023015</v>
      </c>
      <c r="E223" s="6">
        <f t="shared" si="124"/>
        <v>0</v>
      </c>
      <c r="F223" s="6">
        <f t="shared" si="124"/>
        <v>345779</v>
      </c>
      <c r="G223" s="6">
        <f t="shared" si="124"/>
        <v>20461</v>
      </c>
      <c r="H223" s="6">
        <f t="shared" si="124"/>
        <v>4716</v>
      </c>
      <c r="I223" s="7">
        <f t="shared" si="124"/>
        <v>1393971</v>
      </c>
    </row>
    <row r="224" spans="1:9" ht="14.1" customHeight="1" x14ac:dyDescent="0.2">
      <c r="A224" s="130">
        <v>2458</v>
      </c>
      <c r="B224" s="75" t="s">
        <v>129</v>
      </c>
      <c r="C224" s="104">
        <v>3113</v>
      </c>
      <c r="D224" s="86">
        <v>2963350</v>
      </c>
      <c r="E224" s="10">
        <v>1842</v>
      </c>
      <c r="F224" s="10">
        <v>1002235</v>
      </c>
      <c r="G224" s="10">
        <v>59267</v>
      </c>
      <c r="H224" s="10">
        <v>95072</v>
      </c>
      <c r="I224" s="13">
        <v>4121766</v>
      </c>
    </row>
    <row r="225" spans="1:9" ht="14.1" customHeight="1" x14ac:dyDescent="0.2">
      <c r="A225" s="130">
        <v>2458</v>
      </c>
      <c r="B225" s="75" t="s">
        <v>129</v>
      </c>
      <c r="C225" s="104">
        <v>3141</v>
      </c>
      <c r="D225" s="86">
        <v>283578</v>
      </c>
      <c r="E225" s="10">
        <v>0</v>
      </c>
      <c r="F225" s="10">
        <v>95849</v>
      </c>
      <c r="G225" s="10">
        <v>5672</v>
      </c>
      <c r="H225" s="10">
        <v>3271</v>
      </c>
      <c r="I225" s="13">
        <v>388370</v>
      </c>
    </row>
    <row r="226" spans="1:9" ht="14.1" customHeight="1" x14ac:dyDescent="0.2">
      <c r="A226" s="130">
        <v>2458</v>
      </c>
      <c r="B226" s="75" t="s">
        <v>129</v>
      </c>
      <c r="C226" s="104">
        <v>3143</v>
      </c>
      <c r="D226" s="86">
        <v>264996</v>
      </c>
      <c r="E226" s="10">
        <v>0</v>
      </c>
      <c r="F226" s="10">
        <v>89569</v>
      </c>
      <c r="G226" s="10">
        <v>5300</v>
      </c>
      <c r="H226" s="10">
        <v>489</v>
      </c>
      <c r="I226" s="13">
        <v>360354</v>
      </c>
    </row>
    <row r="227" spans="1:9" ht="14.1" customHeight="1" x14ac:dyDescent="0.2">
      <c r="A227" s="131">
        <f t="shared" ref="A227" si="125">A226</f>
        <v>2458</v>
      </c>
      <c r="B227" s="74" t="s">
        <v>130</v>
      </c>
      <c r="C227" s="103"/>
      <c r="D227" s="85">
        <f t="shared" ref="D227:I227" si="126">SUM(D224:D226)</f>
        <v>3511924</v>
      </c>
      <c r="E227" s="6">
        <f t="shared" si="126"/>
        <v>1842</v>
      </c>
      <c r="F227" s="6">
        <f t="shared" si="126"/>
        <v>1187653</v>
      </c>
      <c r="G227" s="6">
        <f t="shared" si="126"/>
        <v>70239</v>
      </c>
      <c r="H227" s="6">
        <f t="shared" si="126"/>
        <v>98832</v>
      </c>
      <c r="I227" s="7">
        <f t="shared" si="126"/>
        <v>4870490</v>
      </c>
    </row>
    <row r="228" spans="1:9" ht="14.1" customHeight="1" x14ac:dyDescent="0.2">
      <c r="A228" s="130">
        <v>2316</v>
      </c>
      <c r="B228" s="75" t="s">
        <v>131</v>
      </c>
      <c r="C228" s="104">
        <v>3233</v>
      </c>
      <c r="D228" s="86">
        <v>254089</v>
      </c>
      <c r="E228" s="10">
        <v>2000</v>
      </c>
      <c r="F228" s="10">
        <v>86558</v>
      </c>
      <c r="G228" s="10">
        <v>5082</v>
      </c>
      <c r="H228" s="10">
        <v>-691</v>
      </c>
      <c r="I228" s="13">
        <v>347038</v>
      </c>
    </row>
    <row r="229" spans="1:9" ht="14.1" customHeight="1" x14ac:dyDescent="0.2">
      <c r="A229" s="131">
        <f t="shared" ref="A229" si="127">A228</f>
        <v>2316</v>
      </c>
      <c r="B229" s="74" t="s">
        <v>132</v>
      </c>
      <c r="C229" s="103"/>
      <c r="D229" s="85">
        <f t="shared" ref="D229:I229" si="128">SUM(D228:D228)</f>
        <v>254089</v>
      </c>
      <c r="E229" s="6">
        <f t="shared" si="128"/>
        <v>2000</v>
      </c>
      <c r="F229" s="6">
        <f t="shared" si="128"/>
        <v>86558</v>
      </c>
      <c r="G229" s="6">
        <f t="shared" si="128"/>
        <v>5082</v>
      </c>
      <c r="H229" s="6">
        <f t="shared" si="128"/>
        <v>-691</v>
      </c>
      <c r="I229" s="7">
        <f t="shared" si="128"/>
        <v>347038</v>
      </c>
    </row>
    <row r="230" spans="1:9" ht="14.1" customHeight="1" x14ac:dyDescent="0.2">
      <c r="A230" s="130">
        <v>2402</v>
      </c>
      <c r="B230" s="75" t="s">
        <v>133</v>
      </c>
      <c r="C230" s="104">
        <v>3111</v>
      </c>
      <c r="D230" s="86">
        <v>1004455</v>
      </c>
      <c r="E230" s="10">
        <v>0</v>
      </c>
      <c r="F230" s="10">
        <v>339506</v>
      </c>
      <c r="G230" s="10">
        <v>20089</v>
      </c>
      <c r="H230" s="10">
        <v>353</v>
      </c>
      <c r="I230" s="13">
        <v>1364403</v>
      </c>
    </row>
    <row r="231" spans="1:9" ht="14.1" customHeight="1" x14ac:dyDescent="0.2">
      <c r="A231" s="130">
        <v>2402</v>
      </c>
      <c r="B231" s="75" t="s">
        <v>133</v>
      </c>
      <c r="C231" s="104">
        <v>3141</v>
      </c>
      <c r="D231" s="86">
        <v>162425</v>
      </c>
      <c r="E231" s="10">
        <v>0</v>
      </c>
      <c r="F231" s="10">
        <v>54900</v>
      </c>
      <c r="G231" s="10">
        <v>3248</v>
      </c>
      <c r="H231" s="10">
        <v>1092</v>
      </c>
      <c r="I231" s="13">
        <v>221665</v>
      </c>
    </row>
    <row r="232" spans="1:9" ht="14.1" customHeight="1" x14ac:dyDescent="0.2">
      <c r="A232" s="131">
        <f t="shared" ref="A232" si="129">A231</f>
        <v>2402</v>
      </c>
      <c r="B232" s="74" t="s">
        <v>134</v>
      </c>
      <c r="C232" s="103"/>
      <c r="D232" s="85">
        <f t="shared" ref="D232:I232" si="130">SUM(D230:D231)</f>
        <v>1166880</v>
      </c>
      <c r="E232" s="6">
        <f t="shared" si="130"/>
        <v>0</v>
      </c>
      <c r="F232" s="6">
        <f t="shared" si="130"/>
        <v>394406</v>
      </c>
      <c r="G232" s="6">
        <f t="shared" si="130"/>
        <v>23337</v>
      </c>
      <c r="H232" s="6">
        <f t="shared" si="130"/>
        <v>1445</v>
      </c>
      <c r="I232" s="7">
        <f t="shared" si="130"/>
        <v>1586068</v>
      </c>
    </row>
    <row r="233" spans="1:9" ht="14.1" customHeight="1" x14ac:dyDescent="0.2">
      <c r="A233" s="130">
        <v>2404</v>
      </c>
      <c r="B233" s="75" t="s">
        <v>135</v>
      </c>
      <c r="C233" s="104">
        <v>3111</v>
      </c>
      <c r="D233" s="86">
        <v>807957</v>
      </c>
      <c r="E233" s="10">
        <v>0</v>
      </c>
      <c r="F233" s="10">
        <v>273089</v>
      </c>
      <c r="G233" s="10">
        <v>16159</v>
      </c>
      <c r="H233" s="10">
        <v>6037</v>
      </c>
      <c r="I233" s="13">
        <v>1103242</v>
      </c>
    </row>
    <row r="234" spans="1:9" ht="14.1" customHeight="1" x14ac:dyDescent="0.2">
      <c r="A234" s="130">
        <v>2404</v>
      </c>
      <c r="B234" s="75" t="s">
        <v>135</v>
      </c>
      <c r="C234" s="104">
        <v>3141</v>
      </c>
      <c r="D234" s="86">
        <v>113098</v>
      </c>
      <c r="E234" s="10">
        <v>0</v>
      </c>
      <c r="F234" s="10">
        <v>38227</v>
      </c>
      <c r="G234" s="10">
        <v>2262</v>
      </c>
      <c r="H234" s="10">
        <v>778</v>
      </c>
      <c r="I234" s="13">
        <v>154365</v>
      </c>
    </row>
    <row r="235" spans="1:9" ht="14.1" customHeight="1" x14ac:dyDescent="0.2">
      <c r="A235" s="131">
        <f t="shared" ref="A235" si="131">A234</f>
        <v>2404</v>
      </c>
      <c r="B235" s="74" t="s">
        <v>136</v>
      </c>
      <c r="C235" s="103"/>
      <c r="D235" s="85">
        <f t="shared" ref="D235:I235" si="132">SUM(D233:D234)</f>
        <v>921055</v>
      </c>
      <c r="E235" s="6">
        <f t="shared" si="132"/>
        <v>0</v>
      </c>
      <c r="F235" s="6">
        <f t="shared" si="132"/>
        <v>311316</v>
      </c>
      <c r="G235" s="6">
        <f t="shared" si="132"/>
        <v>18421</v>
      </c>
      <c r="H235" s="6">
        <f t="shared" si="132"/>
        <v>6815</v>
      </c>
      <c r="I235" s="7">
        <f t="shared" si="132"/>
        <v>1257607</v>
      </c>
    </row>
    <row r="236" spans="1:9" ht="14.1" customHeight="1" x14ac:dyDescent="0.2">
      <c r="A236" s="130">
        <v>2439</v>
      </c>
      <c r="B236" s="75" t="s">
        <v>137</v>
      </c>
      <c r="C236" s="104">
        <v>3111</v>
      </c>
      <c r="D236" s="86">
        <v>414216</v>
      </c>
      <c r="E236" s="10">
        <v>-2847</v>
      </c>
      <c r="F236" s="10">
        <v>139043</v>
      </c>
      <c r="G236" s="10">
        <v>8284</v>
      </c>
      <c r="H236" s="10">
        <v>3450</v>
      </c>
      <c r="I236" s="13">
        <v>562146</v>
      </c>
    </row>
    <row r="237" spans="1:9" ht="14.1" customHeight="1" x14ac:dyDescent="0.2">
      <c r="A237" s="130">
        <v>2439</v>
      </c>
      <c r="B237" s="75" t="s">
        <v>137</v>
      </c>
      <c r="C237" s="104">
        <v>3141</v>
      </c>
      <c r="D237" s="86">
        <v>77231</v>
      </c>
      <c r="E237" s="10">
        <v>0</v>
      </c>
      <c r="F237" s="10">
        <v>26103</v>
      </c>
      <c r="G237" s="10">
        <v>1544</v>
      </c>
      <c r="H237" s="10">
        <v>444</v>
      </c>
      <c r="I237" s="13">
        <v>105322</v>
      </c>
    </row>
    <row r="238" spans="1:9" ht="14.1" customHeight="1" x14ac:dyDescent="0.2">
      <c r="A238" s="131">
        <f t="shared" ref="A238" si="133">A237</f>
        <v>2439</v>
      </c>
      <c r="B238" s="74" t="s">
        <v>138</v>
      </c>
      <c r="C238" s="103"/>
      <c r="D238" s="85">
        <f t="shared" ref="D238:I238" si="134">SUM(D236:D237)</f>
        <v>491447</v>
      </c>
      <c r="E238" s="6">
        <f t="shared" si="134"/>
        <v>-2847</v>
      </c>
      <c r="F238" s="6">
        <f t="shared" si="134"/>
        <v>165146</v>
      </c>
      <c r="G238" s="6">
        <f t="shared" si="134"/>
        <v>9828</v>
      </c>
      <c r="H238" s="6">
        <f t="shared" si="134"/>
        <v>3894</v>
      </c>
      <c r="I238" s="7">
        <f t="shared" si="134"/>
        <v>667468</v>
      </c>
    </row>
    <row r="239" spans="1:9" ht="14.1" customHeight="1" x14ac:dyDescent="0.2">
      <c r="A239" s="130">
        <v>2302</v>
      </c>
      <c r="B239" s="75" t="s">
        <v>139</v>
      </c>
      <c r="C239" s="104">
        <v>3111</v>
      </c>
      <c r="D239" s="86">
        <v>1014728</v>
      </c>
      <c r="E239" s="10">
        <v>0</v>
      </c>
      <c r="F239" s="10">
        <v>342978</v>
      </c>
      <c r="G239" s="10">
        <v>20295</v>
      </c>
      <c r="H239" s="10">
        <v>8985</v>
      </c>
      <c r="I239" s="13">
        <v>1386986</v>
      </c>
    </row>
    <row r="240" spans="1:9" ht="14.1" customHeight="1" x14ac:dyDescent="0.2">
      <c r="A240" s="130">
        <v>2302</v>
      </c>
      <c r="B240" s="75" t="s">
        <v>139</v>
      </c>
      <c r="C240" s="104">
        <v>3114</v>
      </c>
      <c r="D240" s="86">
        <v>1743908</v>
      </c>
      <c r="E240" s="10">
        <v>7070</v>
      </c>
      <c r="F240" s="10">
        <v>591831</v>
      </c>
      <c r="G240" s="10">
        <v>34878</v>
      </c>
      <c r="H240" s="10">
        <v>-894</v>
      </c>
      <c r="I240" s="13">
        <v>2376793</v>
      </c>
    </row>
    <row r="241" spans="1:9" ht="14.1" customHeight="1" x14ac:dyDescent="0.2">
      <c r="A241" s="130">
        <v>2302</v>
      </c>
      <c r="B241" s="76" t="s">
        <v>139</v>
      </c>
      <c r="C241" s="104">
        <v>3141</v>
      </c>
      <c r="D241" s="86">
        <v>71462</v>
      </c>
      <c r="E241" s="10">
        <v>0</v>
      </c>
      <c r="F241" s="10">
        <v>24154</v>
      </c>
      <c r="G241" s="10">
        <v>1429</v>
      </c>
      <c r="H241" s="10">
        <v>872</v>
      </c>
      <c r="I241" s="13">
        <v>97917</v>
      </c>
    </row>
    <row r="242" spans="1:9" ht="14.1" customHeight="1" x14ac:dyDescent="0.2">
      <c r="A242" s="130">
        <v>2302</v>
      </c>
      <c r="B242" s="75" t="s">
        <v>139</v>
      </c>
      <c r="C242" s="104">
        <v>3143</v>
      </c>
      <c r="D242" s="86">
        <v>82568</v>
      </c>
      <c r="E242" s="10">
        <v>0</v>
      </c>
      <c r="F242" s="10">
        <v>27908</v>
      </c>
      <c r="G242" s="10">
        <v>1652</v>
      </c>
      <c r="H242" s="10">
        <v>86</v>
      </c>
      <c r="I242" s="13">
        <v>112214</v>
      </c>
    </row>
    <row r="243" spans="1:9" ht="14.1" customHeight="1" x14ac:dyDescent="0.2">
      <c r="A243" s="131">
        <f t="shared" ref="A243" si="135">A242</f>
        <v>2302</v>
      </c>
      <c r="B243" s="74" t="s">
        <v>140</v>
      </c>
      <c r="C243" s="103"/>
      <c r="D243" s="85">
        <f t="shared" ref="D243:I243" si="136">SUM(D239:D242)</f>
        <v>2912666</v>
      </c>
      <c r="E243" s="6">
        <f t="shared" si="136"/>
        <v>7070</v>
      </c>
      <c r="F243" s="6">
        <f t="shared" si="136"/>
        <v>986871</v>
      </c>
      <c r="G243" s="6">
        <f t="shared" si="136"/>
        <v>58254</v>
      </c>
      <c r="H243" s="6">
        <f t="shared" si="136"/>
        <v>9049</v>
      </c>
      <c r="I243" s="7">
        <f t="shared" si="136"/>
        <v>3973910</v>
      </c>
    </row>
    <row r="244" spans="1:9" ht="14.1" customHeight="1" x14ac:dyDescent="0.2">
      <c r="A244" s="130">
        <v>2454</v>
      </c>
      <c r="B244" s="75" t="s">
        <v>141</v>
      </c>
      <c r="C244" s="104">
        <v>3117</v>
      </c>
      <c r="D244" s="86">
        <v>1078728</v>
      </c>
      <c r="E244" s="10">
        <v>8000</v>
      </c>
      <c r="F244" s="10">
        <v>367314</v>
      </c>
      <c r="G244" s="10">
        <v>21574</v>
      </c>
      <c r="H244" s="10">
        <v>36207</v>
      </c>
      <c r="I244" s="13">
        <v>1511823</v>
      </c>
    </row>
    <row r="245" spans="1:9" ht="14.1" customHeight="1" x14ac:dyDescent="0.2">
      <c r="A245" s="130">
        <v>2454</v>
      </c>
      <c r="B245" s="75" t="s">
        <v>141</v>
      </c>
      <c r="C245" s="104">
        <v>3141</v>
      </c>
      <c r="D245" s="86">
        <v>47428</v>
      </c>
      <c r="E245" s="10">
        <v>0</v>
      </c>
      <c r="F245" s="10">
        <v>16031</v>
      </c>
      <c r="G245" s="10">
        <v>949</v>
      </c>
      <c r="H245" s="10">
        <v>767</v>
      </c>
      <c r="I245" s="13">
        <v>65175</v>
      </c>
    </row>
    <row r="246" spans="1:9" ht="14.1" customHeight="1" x14ac:dyDescent="0.2">
      <c r="A246" s="130">
        <v>2454</v>
      </c>
      <c r="B246" s="75" t="s">
        <v>141</v>
      </c>
      <c r="C246" s="104">
        <v>3143</v>
      </c>
      <c r="D246" s="86">
        <v>123510</v>
      </c>
      <c r="E246" s="10">
        <v>0</v>
      </c>
      <c r="F246" s="10">
        <v>41746</v>
      </c>
      <c r="G246" s="10">
        <v>2471</v>
      </c>
      <c r="H246" s="10">
        <v>292</v>
      </c>
      <c r="I246" s="13">
        <v>168019</v>
      </c>
    </row>
    <row r="247" spans="1:9" ht="14.1" customHeight="1" x14ac:dyDescent="0.2">
      <c r="A247" s="131">
        <f t="shared" ref="A247" si="137">A246</f>
        <v>2454</v>
      </c>
      <c r="B247" s="74" t="s">
        <v>142</v>
      </c>
      <c r="C247" s="103"/>
      <c r="D247" s="85">
        <f t="shared" ref="D247:I247" si="138">SUM(D244:D246)</f>
        <v>1249666</v>
      </c>
      <c r="E247" s="6">
        <f t="shared" si="138"/>
        <v>8000</v>
      </c>
      <c r="F247" s="6">
        <f t="shared" si="138"/>
        <v>425091</v>
      </c>
      <c r="G247" s="6">
        <f t="shared" si="138"/>
        <v>24994</v>
      </c>
      <c r="H247" s="6">
        <f t="shared" si="138"/>
        <v>37266</v>
      </c>
      <c r="I247" s="7">
        <f t="shared" si="138"/>
        <v>1745017</v>
      </c>
    </row>
    <row r="248" spans="1:9" ht="14.1" customHeight="1" x14ac:dyDescent="0.2">
      <c r="A248" s="130">
        <v>2492</v>
      </c>
      <c r="B248" s="75" t="s">
        <v>222</v>
      </c>
      <c r="C248" s="104">
        <v>3113</v>
      </c>
      <c r="D248" s="86">
        <v>3010815</v>
      </c>
      <c r="E248" s="10">
        <v>-1752</v>
      </c>
      <c r="F248" s="10">
        <v>1017063</v>
      </c>
      <c r="G248" s="10">
        <v>60216</v>
      </c>
      <c r="H248" s="10">
        <v>78802</v>
      </c>
      <c r="I248" s="13">
        <v>4165144</v>
      </c>
    </row>
    <row r="249" spans="1:9" ht="14.1" customHeight="1" x14ac:dyDescent="0.2">
      <c r="A249" s="130">
        <v>2492</v>
      </c>
      <c r="B249" s="75" t="s">
        <v>222</v>
      </c>
      <c r="C249" s="104">
        <v>3141</v>
      </c>
      <c r="D249" s="86">
        <v>542850</v>
      </c>
      <c r="E249" s="10">
        <v>0</v>
      </c>
      <c r="F249" s="10">
        <v>183484</v>
      </c>
      <c r="G249" s="10">
        <v>10857</v>
      </c>
      <c r="H249" s="10">
        <v>6774</v>
      </c>
      <c r="I249" s="13">
        <v>743965</v>
      </c>
    </row>
    <row r="250" spans="1:9" ht="14.1" customHeight="1" x14ac:dyDescent="0.2">
      <c r="A250" s="130">
        <v>2492</v>
      </c>
      <c r="B250" s="75" t="s">
        <v>222</v>
      </c>
      <c r="C250" s="104">
        <v>3143</v>
      </c>
      <c r="D250" s="86">
        <v>211052</v>
      </c>
      <c r="E250" s="10">
        <v>780</v>
      </c>
      <c r="F250" s="10">
        <v>71599</v>
      </c>
      <c r="G250" s="10">
        <v>4221</v>
      </c>
      <c r="H250" s="10">
        <v>385</v>
      </c>
      <c r="I250" s="13">
        <v>288037</v>
      </c>
    </row>
    <row r="251" spans="1:9" ht="14.1" customHeight="1" x14ac:dyDescent="0.2">
      <c r="A251" s="130">
        <v>2492</v>
      </c>
      <c r="B251" s="75" t="s">
        <v>227</v>
      </c>
      <c r="C251" s="104">
        <v>3231</v>
      </c>
      <c r="D251" s="86">
        <v>334259</v>
      </c>
      <c r="E251" s="10">
        <v>0</v>
      </c>
      <c r="F251" s="10">
        <v>112980</v>
      </c>
      <c r="G251" s="10">
        <v>6685</v>
      </c>
      <c r="H251" s="10">
        <v>1670</v>
      </c>
      <c r="I251" s="13">
        <v>455594</v>
      </c>
    </row>
    <row r="252" spans="1:9" ht="14.1" customHeight="1" x14ac:dyDescent="0.2">
      <c r="A252" s="131">
        <f t="shared" ref="A252" si="139">A250</f>
        <v>2492</v>
      </c>
      <c r="B252" s="74" t="s">
        <v>224</v>
      </c>
      <c r="C252" s="103"/>
      <c r="D252" s="85">
        <f t="shared" ref="D252:I252" si="140">SUM(D248:D251)</f>
        <v>4098976</v>
      </c>
      <c r="E252" s="6">
        <f t="shared" si="140"/>
        <v>-972</v>
      </c>
      <c r="F252" s="6">
        <f t="shared" si="140"/>
        <v>1385126</v>
      </c>
      <c r="G252" s="6">
        <f t="shared" si="140"/>
        <v>81979</v>
      </c>
      <c r="H252" s="6">
        <f t="shared" si="140"/>
        <v>87631</v>
      </c>
      <c r="I252" s="7">
        <f t="shared" si="140"/>
        <v>5652740</v>
      </c>
    </row>
    <row r="253" spans="1:9" ht="14.1" customHeight="1" x14ac:dyDescent="0.2">
      <c r="A253" s="130">
        <v>2491</v>
      </c>
      <c r="B253" s="75" t="s">
        <v>143</v>
      </c>
      <c r="C253" s="104">
        <v>3113</v>
      </c>
      <c r="D253" s="86">
        <v>3421628</v>
      </c>
      <c r="E253" s="10">
        <v>0</v>
      </c>
      <c r="F253" s="10">
        <v>1156510</v>
      </c>
      <c r="G253" s="10">
        <v>68433</v>
      </c>
      <c r="H253" s="10">
        <v>76549</v>
      </c>
      <c r="I253" s="13">
        <v>4723120</v>
      </c>
    </row>
    <row r="254" spans="1:9" ht="14.1" customHeight="1" x14ac:dyDescent="0.2">
      <c r="A254" s="130">
        <v>2491</v>
      </c>
      <c r="B254" s="75" t="s">
        <v>143</v>
      </c>
      <c r="C254" s="104">
        <v>3143</v>
      </c>
      <c r="D254" s="86">
        <v>303881</v>
      </c>
      <c r="E254" s="10">
        <v>0</v>
      </c>
      <c r="F254" s="10">
        <v>102712</v>
      </c>
      <c r="G254" s="10">
        <v>6077</v>
      </c>
      <c r="H254" s="10">
        <v>517</v>
      </c>
      <c r="I254" s="13">
        <v>413187</v>
      </c>
    </row>
    <row r="255" spans="1:9" ht="14.1" customHeight="1" x14ac:dyDescent="0.2">
      <c r="A255" s="131">
        <f t="shared" ref="A255" si="141">A254</f>
        <v>2491</v>
      </c>
      <c r="B255" s="74" t="s">
        <v>144</v>
      </c>
      <c r="C255" s="103"/>
      <c r="D255" s="85">
        <f t="shared" ref="D255:I255" si="142">SUM(D253:D254)</f>
        <v>3725509</v>
      </c>
      <c r="E255" s="6">
        <f t="shared" si="142"/>
        <v>0</v>
      </c>
      <c r="F255" s="6">
        <f t="shared" si="142"/>
        <v>1259222</v>
      </c>
      <c r="G255" s="6">
        <f t="shared" si="142"/>
        <v>74510</v>
      </c>
      <c r="H255" s="6">
        <f t="shared" si="142"/>
        <v>77066</v>
      </c>
      <c r="I255" s="7">
        <f t="shared" si="142"/>
        <v>5136307</v>
      </c>
    </row>
    <row r="256" spans="1:9" ht="14.1" customHeight="1" x14ac:dyDescent="0.2">
      <c r="A256" s="130">
        <v>2459</v>
      </c>
      <c r="B256" s="75" t="s">
        <v>145</v>
      </c>
      <c r="C256" s="104">
        <v>3111</v>
      </c>
      <c r="D256" s="86">
        <v>416890</v>
      </c>
      <c r="E256" s="10">
        <v>0</v>
      </c>
      <c r="F256" s="10">
        <v>140908</v>
      </c>
      <c r="G256" s="10">
        <v>8338</v>
      </c>
      <c r="H256" s="10">
        <v>4140</v>
      </c>
      <c r="I256" s="13">
        <v>570276</v>
      </c>
    </row>
    <row r="257" spans="1:9" ht="14.1" customHeight="1" x14ac:dyDescent="0.2">
      <c r="A257" s="130">
        <v>2459</v>
      </c>
      <c r="B257" s="75" t="s">
        <v>145</v>
      </c>
      <c r="C257" s="104">
        <v>3117</v>
      </c>
      <c r="D257" s="86">
        <v>778644</v>
      </c>
      <c r="E257" s="10">
        <v>31000</v>
      </c>
      <c r="F257" s="10">
        <v>273660</v>
      </c>
      <c r="G257" s="10">
        <v>15573</v>
      </c>
      <c r="H257" s="10">
        <v>17202</v>
      </c>
      <c r="I257" s="13">
        <v>1116079</v>
      </c>
    </row>
    <row r="258" spans="1:9" ht="14.1" customHeight="1" x14ac:dyDescent="0.2">
      <c r="A258" s="130">
        <v>2459</v>
      </c>
      <c r="B258" s="75" t="s">
        <v>145</v>
      </c>
      <c r="C258" s="104">
        <v>3141</v>
      </c>
      <c r="D258" s="86">
        <v>149480</v>
      </c>
      <c r="E258" s="10">
        <v>0</v>
      </c>
      <c r="F258" s="10">
        <v>50524</v>
      </c>
      <c r="G258" s="10">
        <v>2989</v>
      </c>
      <c r="H258" s="10">
        <v>999</v>
      </c>
      <c r="I258" s="13">
        <v>203992</v>
      </c>
    </row>
    <row r="259" spans="1:9" ht="14.1" customHeight="1" x14ac:dyDescent="0.2">
      <c r="A259" s="130">
        <v>2459</v>
      </c>
      <c r="B259" s="75" t="s">
        <v>145</v>
      </c>
      <c r="C259" s="104">
        <v>3143</v>
      </c>
      <c r="D259" s="86">
        <v>56403</v>
      </c>
      <c r="E259" s="10">
        <v>-1167</v>
      </c>
      <c r="F259" s="10">
        <v>18670</v>
      </c>
      <c r="G259" s="10">
        <v>1128</v>
      </c>
      <c r="H259" s="10">
        <v>138</v>
      </c>
      <c r="I259" s="13">
        <v>75172</v>
      </c>
    </row>
    <row r="260" spans="1:9" ht="14.1" customHeight="1" x14ac:dyDescent="0.2">
      <c r="A260" s="131">
        <f t="shared" ref="A260" si="143">A259</f>
        <v>2459</v>
      </c>
      <c r="B260" s="74" t="s">
        <v>146</v>
      </c>
      <c r="C260" s="103"/>
      <c r="D260" s="85">
        <f t="shared" ref="D260:I260" si="144">SUM(D256:D259)</f>
        <v>1401417</v>
      </c>
      <c r="E260" s="6">
        <f t="shared" si="144"/>
        <v>29833</v>
      </c>
      <c r="F260" s="6">
        <f t="shared" si="144"/>
        <v>483762</v>
      </c>
      <c r="G260" s="6">
        <f t="shared" si="144"/>
        <v>28028</v>
      </c>
      <c r="H260" s="6">
        <f t="shared" si="144"/>
        <v>22479</v>
      </c>
      <c r="I260" s="7">
        <f t="shared" si="144"/>
        <v>1965519</v>
      </c>
    </row>
    <row r="261" spans="1:9" ht="14.1" customHeight="1" x14ac:dyDescent="0.2">
      <c r="A261" s="130">
        <v>2405</v>
      </c>
      <c r="B261" s="75" t="s">
        <v>147</v>
      </c>
      <c r="C261" s="104">
        <v>3111</v>
      </c>
      <c r="D261" s="86">
        <v>1826903</v>
      </c>
      <c r="E261" s="10">
        <v>0</v>
      </c>
      <c r="F261" s="10">
        <v>617493</v>
      </c>
      <c r="G261" s="10">
        <v>36538</v>
      </c>
      <c r="H261" s="10">
        <v>2026</v>
      </c>
      <c r="I261" s="13">
        <v>2482960</v>
      </c>
    </row>
    <row r="262" spans="1:9" ht="14.1" customHeight="1" x14ac:dyDescent="0.2">
      <c r="A262" s="130">
        <v>2405</v>
      </c>
      <c r="B262" s="75" t="s">
        <v>147</v>
      </c>
      <c r="C262" s="104">
        <v>3141</v>
      </c>
      <c r="D262" s="86">
        <v>179656</v>
      </c>
      <c r="E262" s="10">
        <v>0</v>
      </c>
      <c r="F262" s="10">
        <v>60723</v>
      </c>
      <c r="G262" s="10">
        <v>3593</v>
      </c>
      <c r="H262" s="10">
        <v>1561</v>
      </c>
      <c r="I262" s="13">
        <v>245533</v>
      </c>
    </row>
    <row r="263" spans="1:9" ht="14.1" customHeight="1" x14ac:dyDescent="0.2">
      <c r="A263" s="131">
        <f t="shared" ref="A263" si="145">A261</f>
        <v>2405</v>
      </c>
      <c r="B263" s="74" t="s">
        <v>148</v>
      </c>
      <c r="C263" s="103"/>
      <c r="D263" s="85">
        <f t="shared" ref="D263:I263" si="146">SUM(D261:D262)</f>
        <v>2006559</v>
      </c>
      <c r="E263" s="6">
        <f t="shared" si="146"/>
        <v>0</v>
      </c>
      <c r="F263" s="6">
        <f t="shared" si="146"/>
        <v>678216</v>
      </c>
      <c r="G263" s="6">
        <f t="shared" si="146"/>
        <v>40131</v>
      </c>
      <c r="H263" s="6">
        <f t="shared" si="146"/>
        <v>3587</v>
      </c>
      <c r="I263" s="7">
        <f t="shared" si="146"/>
        <v>2728493</v>
      </c>
    </row>
    <row r="264" spans="1:9" ht="14.1" customHeight="1" x14ac:dyDescent="0.2">
      <c r="A264" s="130">
        <v>2317</v>
      </c>
      <c r="B264" s="75" t="s">
        <v>149</v>
      </c>
      <c r="C264" s="104">
        <v>3141</v>
      </c>
      <c r="D264" s="86">
        <v>570291</v>
      </c>
      <c r="E264" s="10">
        <v>-4900</v>
      </c>
      <c r="F264" s="10">
        <v>191102</v>
      </c>
      <c r="G264" s="10">
        <v>11406</v>
      </c>
      <c r="H264" s="10">
        <v>6515</v>
      </c>
      <c r="I264" s="13">
        <v>774414</v>
      </c>
    </row>
    <row r="265" spans="1:9" ht="14.1" customHeight="1" x14ac:dyDescent="0.2">
      <c r="A265" s="131">
        <f t="shared" ref="A265" si="147">A264</f>
        <v>2317</v>
      </c>
      <c r="B265" s="74" t="s">
        <v>150</v>
      </c>
      <c r="C265" s="103"/>
      <c r="D265" s="85">
        <f t="shared" ref="D265:I265" si="148">SUM(D264:D264)</f>
        <v>570291</v>
      </c>
      <c r="E265" s="6">
        <f t="shared" si="148"/>
        <v>-4900</v>
      </c>
      <c r="F265" s="6">
        <f t="shared" si="148"/>
        <v>191102</v>
      </c>
      <c r="G265" s="6">
        <f t="shared" si="148"/>
        <v>11406</v>
      </c>
      <c r="H265" s="6">
        <f t="shared" si="148"/>
        <v>6515</v>
      </c>
      <c r="I265" s="7">
        <f t="shared" si="148"/>
        <v>774414</v>
      </c>
    </row>
    <row r="266" spans="1:9" ht="14.1" customHeight="1" x14ac:dyDescent="0.2">
      <c r="A266" s="130">
        <v>2461</v>
      </c>
      <c r="B266" s="75" t="s">
        <v>151</v>
      </c>
      <c r="C266" s="104">
        <v>3111</v>
      </c>
      <c r="D266" s="86">
        <v>189016</v>
      </c>
      <c r="E266" s="10">
        <v>-3500</v>
      </c>
      <c r="F266" s="10">
        <v>62704</v>
      </c>
      <c r="G266" s="10">
        <v>3780</v>
      </c>
      <c r="H266" s="10">
        <v>1725</v>
      </c>
      <c r="I266" s="13">
        <v>253725</v>
      </c>
    </row>
    <row r="267" spans="1:9" ht="14.1" customHeight="1" x14ac:dyDescent="0.2">
      <c r="A267" s="130">
        <v>2461</v>
      </c>
      <c r="B267" s="75" t="s">
        <v>151</v>
      </c>
      <c r="C267" s="104">
        <v>3117</v>
      </c>
      <c r="D267" s="86">
        <v>479195</v>
      </c>
      <c r="E267" s="10">
        <v>18867</v>
      </c>
      <c r="F267" s="10">
        <v>168345</v>
      </c>
      <c r="G267" s="10">
        <v>9584</v>
      </c>
      <c r="H267" s="10">
        <v>7048</v>
      </c>
      <c r="I267" s="13">
        <v>683039</v>
      </c>
    </row>
    <row r="268" spans="1:9" ht="14.1" customHeight="1" x14ac:dyDescent="0.2">
      <c r="A268" s="130">
        <v>2461</v>
      </c>
      <c r="B268" s="75" t="s">
        <v>151</v>
      </c>
      <c r="C268" s="104">
        <v>3141</v>
      </c>
      <c r="D268" s="86">
        <v>82082</v>
      </c>
      <c r="E268" s="10">
        <v>0</v>
      </c>
      <c r="F268" s="10">
        <v>27743</v>
      </c>
      <c r="G268" s="10">
        <v>1642</v>
      </c>
      <c r="H268" s="10">
        <v>489</v>
      </c>
      <c r="I268" s="13">
        <v>111956</v>
      </c>
    </row>
    <row r="269" spans="1:9" ht="14.1" customHeight="1" x14ac:dyDescent="0.2">
      <c r="A269" s="130">
        <v>2461</v>
      </c>
      <c r="B269" s="75" t="s">
        <v>151</v>
      </c>
      <c r="C269" s="104">
        <v>3143</v>
      </c>
      <c r="D269" s="86">
        <v>84330</v>
      </c>
      <c r="E269" s="10">
        <v>0</v>
      </c>
      <c r="F269" s="10">
        <v>28503</v>
      </c>
      <c r="G269" s="10">
        <v>1686</v>
      </c>
      <c r="H269" s="10">
        <v>153</v>
      </c>
      <c r="I269" s="13">
        <v>114672</v>
      </c>
    </row>
    <row r="270" spans="1:9" ht="14.1" customHeight="1" x14ac:dyDescent="0.2">
      <c r="A270" s="131">
        <f t="shared" ref="A270" si="149">A269</f>
        <v>2461</v>
      </c>
      <c r="B270" s="74" t="s">
        <v>152</v>
      </c>
      <c r="C270" s="103"/>
      <c r="D270" s="85">
        <f t="shared" ref="D270:I270" si="150">SUM(D266:D269)</f>
        <v>834623</v>
      </c>
      <c r="E270" s="6">
        <f t="shared" si="150"/>
        <v>15367</v>
      </c>
      <c r="F270" s="6">
        <f t="shared" si="150"/>
        <v>287295</v>
      </c>
      <c r="G270" s="6">
        <f t="shared" si="150"/>
        <v>16692</v>
      </c>
      <c r="H270" s="6">
        <f t="shared" si="150"/>
        <v>9415</v>
      </c>
      <c r="I270" s="7">
        <f t="shared" si="150"/>
        <v>1163392</v>
      </c>
    </row>
    <row r="271" spans="1:9" ht="14.1" customHeight="1" x14ac:dyDescent="0.2">
      <c r="A271" s="130">
        <v>2460</v>
      </c>
      <c r="B271" s="75" t="s">
        <v>153</v>
      </c>
      <c r="C271" s="104">
        <v>3113</v>
      </c>
      <c r="D271" s="86">
        <v>5548074</v>
      </c>
      <c r="E271" s="10">
        <v>0</v>
      </c>
      <c r="F271" s="10">
        <v>1875249</v>
      </c>
      <c r="G271" s="10">
        <v>110962</v>
      </c>
      <c r="H271" s="10">
        <v>137628</v>
      </c>
      <c r="I271" s="13">
        <v>7671913</v>
      </c>
    </row>
    <row r="272" spans="1:9" ht="14.1" customHeight="1" x14ac:dyDescent="0.2">
      <c r="A272" s="130">
        <v>2460</v>
      </c>
      <c r="B272" s="75" t="s">
        <v>153</v>
      </c>
      <c r="C272" s="104">
        <v>3143</v>
      </c>
      <c r="D272" s="86">
        <v>394768</v>
      </c>
      <c r="E272" s="10">
        <v>0</v>
      </c>
      <c r="F272" s="10">
        <v>133431</v>
      </c>
      <c r="G272" s="10">
        <v>7895</v>
      </c>
      <c r="H272" s="10">
        <v>810</v>
      </c>
      <c r="I272" s="13">
        <v>536904</v>
      </c>
    </row>
    <row r="273" spans="1:9" ht="14.1" customHeight="1" x14ac:dyDescent="0.2">
      <c r="A273" s="131">
        <f t="shared" ref="A273" si="151">A272</f>
        <v>2460</v>
      </c>
      <c r="B273" s="74" t="s">
        <v>154</v>
      </c>
      <c r="C273" s="103"/>
      <c r="D273" s="85">
        <f t="shared" ref="D273:I273" si="152">SUM(D271:D272)</f>
        <v>5942842</v>
      </c>
      <c r="E273" s="6">
        <f t="shared" si="152"/>
        <v>0</v>
      </c>
      <c r="F273" s="6">
        <f t="shared" si="152"/>
        <v>2008680</v>
      </c>
      <c r="G273" s="6">
        <f t="shared" si="152"/>
        <v>118857</v>
      </c>
      <c r="H273" s="6">
        <f t="shared" si="152"/>
        <v>138438</v>
      </c>
      <c r="I273" s="7">
        <f t="shared" si="152"/>
        <v>8208817</v>
      </c>
    </row>
    <row r="274" spans="1:9" ht="14.1" customHeight="1" x14ac:dyDescent="0.2">
      <c r="A274" s="130">
        <v>2324</v>
      </c>
      <c r="B274" s="75" t="s">
        <v>155</v>
      </c>
      <c r="C274" s="104">
        <v>3111</v>
      </c>
      <c r="D274" s="86">
        <v>1639740</v>
      </c>
      <c r="E274" s="10">
        <v>2350</v>
      </c>
      <c r="F274" s="10">
        <v>555026</v>
      </c>
      <c r="G274" s="10">
        <v>32794</v>
      </c>
      <c r="H274" s="10">
        <v>-2575</v>
      </c>
      <c r="I274" s="13">
        <v>2227335</v>
      </c>
    </row>
    <row r="275" spans="1:9" ht="14.1" customHeight="1" x14ac:dyDescent="0.2">
      <c r="A275" s="130">
        <v>2324</v>
      </c>
      <c r="B275" s="75" t="s">
        <v>155</v>
      </c>
      <c r="C275" s="104">
        <v>3141</v>
      </c>
      <c r="D275" s="86">
        <v>161374</v>
      </c>
      <c r="E275" s="10">
        <v>0</v>
      </c>
      <c r="F275" s="10">
        <v>54545</v>
      </c>
      <c r="G275" s="10">
        <v>3227</v>
      </c>
      <c r="H275" s="10">
        <v>1406</v>
      </c>
      <c r="I275" s="13">
        <v>220552</v>
      </c>
    </row>
    <row r="276" spans="1:9" ht="14.1" customHeight="1" x14ac:dyDescent="0.2">
      <c r="A276" s="131">
        <f t="shared" ref="A276" si="153">A275</f>
        <v>2324</v>
      </c>
      <c r="B276" s="74" t="s">
        <v>156</v>
      </c>
      <c r="C276" s="103"/>
      <c r="D276" s="85">
        <f t="shared" ref="D276:I276" si="154">SUM(D274:D275)</f>
        <v>1801114</v>
      </c>
      <c r="E276" s="6">
        <f t="shared" si="154"/>
        <v>2350</v>
      </c>
      <c r="F276" s="6">
        <f t="shared" si="154"/>
        <v>609571</v>
      </c>
      <c r="G276" s="6">
        <f t="shared" si="154"/>
        <v>36021</v>
      </c>
      <c r="H276" s="6">
        <f t="shared" si="154"/>
        <v>-1169</v>
      </c>
      <c r="I276" s="7">
        <f t="shared" si="154"/>
        <v>2447887</v>
      </c>
    </row>
    <row r="277" spans="1:9" ht="14.1" customHeight="1" x14ac:dyDescent="0.2">
      <c r="A277" s="130">
        <v>2325</v>
      </c>
      <c r="B277" s="75" t="s">
        <v>157</v>
      </c>
      <c r="C277" s="104">
        <v>3113</v>
      </c>
      <c r="D277" s="86">
        <v>4095000</v>
      </c>
      <c r="E277" s="10">
        <v>1543</v>
      </c>
      <c r="F277" s="10">
        <v>1384632</v>
      </c>
      <c r="G277" s="10">
        <v>81900</v>
      </c>
      <c r="H277" s="10">
        <v>109115</v>
      </c>
      <c r="I277" s="13">
        <v>5672190</v>
      </c>
    </row>
    <row r="278" spans="1:9" ht="14.1" customHeight="1" x14ac:dyDescent="0.2">
      <c r="A278" s="130">
        <v>2325</v>
      </c>
      <c r="B278" s="75" t="s">
        <v>157</v>
      </c>
      <c r="C278" s="104">
        <v>3141</v>
      </c>
      <c r="D278" s="86">
        <v>347510</v>
      </c>
      <c r="E278" s="10">
        <v>0</v>
      </c>
      <c r="F278" s="10">
        <v>117459</v>
      </c>
      <c r="G278" s="10">
        <v>6950</v>
      </c>
      <c r="H278" s="10">
        <v>3851</v>
      </c>
      <c r="I278" s="13">
        <v>475770</v>
      </c>
    </row>
    <row r="279" spans="1:9" ht="14.1" customHeight="1" x14ac:dyDescent="0.2">
      <c r="A279" s="130">
        <v>2325</v>
      </c>
      <c r="B279" s="75" t="s">
        <v>157</v>
      </c>
      <c r="C279" s="104">
        <v>3143</v>
      </c>
      <c r="D279" s="86">
        <v>293110</v>
      </c>
      <c r="E279" s="10">
        <v>3223</v>
      </c>
      <c r="F279" s="10">
        <v>100161</v>
      </c>
      <c r="G279" s="10">
        <v>5862</v>
      </c>
      <c r="H279" s="10">
        <v>661</v>
      </c>
      <c r="I279" s="13">
        <v>403017</v>
      </c>
    </row>
    <row r="280" spans="1:9" ht="14.1" customHeight="1" x14ac:dyDescent="0.2">
      <c r="A280" s="130">
        <v>2325</v>
      </c>
      <c r="B280" s="75" t="s">
        <v>157</v>
      </c>
      <c r="C280" s="104">
        <v>3231</v>
      </c>
      <c r="D280" s="86">
        <v>422947</v>
      </c>
      <c r="E280" s="10">
        <v>0</v>
      </c>
      <c r="F280" s="10">
        <v>142956</v>
      </c>
      <c r="G280" s="10">
        <v>8459</v>
      </c>
      <c r="H280" s="10">
        <v>2086</v>
      </c>
      <c r="I280" s="13">
        <v>576448</v>
      </c>
    </row>
    <row r="281" spans="1:9" ht="14.1" customHeight="1" x14ac:dyDescent="0.2">
      <c r="A281" s="131">
        <f t="shared" ref="A281" si="155">A280</f>
        <v>2325</v>
      </c>
      <c r="B281" s="74" t="s">
        <v>158</v>
      </c>
      <c r="C281" s="103"/>
      <c r="D281" s="85">
        <f t="shared" ref="D281:I281" si="156">SUM(D277:D280)</f>
        <v>5158567</v>
      </c>
      <c r="E281" s="6">
        <f t="shared" si="156"/>
        <v>4766</v>
      </c>
      <c r="F281" s="6">
        <f t="shared" si="156"/>
        <v>1745208</v>
      </c>
      <c r="G281" s="6">
        <f t="shared" si="156"/>
        <v>103171</v>
      </c>
      <c r="H281" s="6">
        <f t="shared" si="156"/>
        <v>115713</v>
      </c>
      <c r="I281" s="7">
        <f t="shared" si="156"/>
        <v>7127425</v>
      </c>
    </row>
    <row r="282" spans="1:9" ht="14.1" customHeight="1" x14ac:dyDescent="0.2">
      <c r="A282" s="130">
        <v>2329</v>
      </c>
      <c r="B282" s="76" t="s">
        <v>221</v>
      </c>
      <c r="C282" s="104">
        <v>3114</v>
      </c>
      <c r="D282" s="86">
        <v>1138449</v>
      </c>
      <c r="E282" s="10">
        <v>21106</v>
      </c>
      <c r="F282" s="10">
        <v>391929</v>
      </c>
      <c r="G282" s="10">
        <v>22769</v>
      </c>
      <c r="H282" s="10">
        <v>7386</v>
      </c>
      <c r="I282" s="13">
        <v>1581639</v>
      </c>
    </row>
    <row r="283" spans="1:9" ht="14.1" customHeight="1" x14ac:dyDescent="0.2">
      <c r="A283" s="130">
        <v>2329</v>
      </c>
      <c r="B283" s="76" t="s">
        <v>221</v>
      </c>
      <c r="C283" s="104">
        <v>3141</v>
      </c>
      <c r="D283" s="86">
        <v>15064</v>
      </c>
      <c r="E283" s="10">
        <v>0</v>
      </c>
      <c r="F283" s="10">
        <v>5092</v>
      </c>
      <c r="G283" s="10">
        <v>301</v>
      </c>
      <c r="H283" s="10">
        <v>178</v>
      </c>
      <c r="I283" s="13">
        <v>20635</v>
      </c>
    </row>
    <row r="284" spans="1:9" ht="14.1" customHeight="1" x14ac:dyDescent="0.2">
      <c r="A284" s="130">
        <v>2329</v>
      </c>
      <c r="B284" s="76" t="s">
        <v>221</v>
      </c>
      <c r="C284" s="104">
        <v>3143</v>
      </c>
      <c r="D284" s="86">
        <v>66725</v>
      </c>
      <c r="E284" s="10">
        <v>0</v>
      </c>
      <c r="F284" s="10">
        <v>22553</v>
      </c>
      <c r="G284" s="10">
        <v>1334</v>
      </c>
      <c r="H284" s="10">
        <v>80</v>
      </c>
      <c r="I284" s="13">
        <v>90692</v>
      </c>
    </row>
    <row r="285" spans="1:9" ht="14.1" customHeight="1" x14ac:dyDescent="0.2">
      <c r="A285" s="131">
        <f t="shared" ref="A285" si="157">A284</f>
        <v>2329</v>
      </c>
      <c r="B285" s="77" t="s">
        <v>229</v>
      </c>
      <c r="C285" s="103"/>
      <c r="D285" s="85">
        <f t="shared" ref="D285:I285" si="158">SUM(D282:D284)</f>
        <v>1220238</v>
      </c>
      <c r="E285" s="6">
        <f t="shared" si="158"/>
        <v>21106</v>
      </c>
      <c r="F285" s="6">
        <f t="shared" si="158"/>
        <v>419574</v>
      </c>
      <c r="G285" s="6">
        <f t="shared" si="158"/>
        <v>24404</v>
      </c>
      <c r="H285" s="6">
        <f t="shared" si="158"/>
        <v>7644</v>
      </c>
      <c r="I285" s="7">
        <f t="shared" si="158"/>
        <v>1692966</v>
      </c>
    </row>
    <row r="286" spans="1:9" ht="14.1" customHeight="1" x14ac:dyDescent="0.2">
      <c r="A286" s="130">
        <v>2406</v>
      </c>
      <c r="B286" s="75" t="s">
        <v>159</v>
      </c>
      <c r="C286" s="104">
        <v>3111</v>
      </c>
      <c r="D286" s="86">
        <v>429258</v>
      </c>
      <c r="E286" s="10">
        <v>0</v>
      </c>
      <c r="F286" s="10">
        <v>145089</v>
      </c>
      <c r="G286" s="10">
        <v>8585</v>
      </c>
      <c r="H286" s="10">
        <v>3281</v>
      </c>
      <c r="I286" s="13">
        <v>586213</v>
      </c>
    </row>
    <row r="287" spans="1:9" ht="14.1" customHeight="1" x14ac:dyDescent="0.2">
      <c r="A287" s="130">
        <v>2406</v>
      </c>
      <c r="B287" s="75" t="s">
        <v>159</v>
      </c>
      <c r="C287" s="104">
        <v>3141</v>
      </c>
      <c r="D287" s="86">
        <v>49287</v>
      </c>
      <c r="E287" s="10">
        <v>0</v>
      </c>
      <c r="F287" s="10">
        <v>16659</v>
      </c>
      <c r="G287" s="10">
        <v>986</v>
      </c>
      <c r="H287" s="10">
        <v>234</v>
      </c>
      <c r="I287" s="13">
        <v>67166</v>
      </c>
    </row>
    <row r="288" spans="1:9" ht="14.1" customHeight="1" x14ac:dyDescent="0.2">
      <c r="A288" s="131">
        <f t="shared" ref="A288" si="159">A287</f>
        <v>2406</v>
      </c>
      <c r="B288" s="74" t="s">
        <v>160</v>
      </c>
      <c r="C288" s="103"/>
      <c r="D288" s="85">
        <f t="shared" ref="D288:I288" si="160">SUM(D286:D287)</f>
        <v>478545</v>
      </c>
      <c r="E288" s="6">
        <f t="shared" si="160"/>
        <v>0</v>
      </c>
      <c r="F288" s="6">
        <f t="shared" si="160"/>
        <v>161748</v>
      </c>
      <c r="G288" s="6">
        <f t="shared" si="160"/>
        <v>9571</v>
      </c>
      <c r="H288" s="6">
        <f t="shared" si="160"/>
        <v>3515</v>
      </c>
      <c r="I288" s="7">
        <f t="shared" si="160"/>
        <v>653379</v>
      </c>
    </row>
    <row r="289" spans="1:9" ht="14.1" customHeight="1" x14ac:dyDescent="0.2">
      <c r="A289" s="130">
        <v>2466</v>
      </c>
      <c r="B289" s="75" t="s">
        <v>161</v>
      </c>
      <c r="C289" s="104">
        <v>3113</v>
      </c>
      <c r="D289" s="86">
        <v>1223145</v>
      </c>
      <c r="E289" s="10">
        <v>5000</v>
      </c>
      <c r="F289" s="10">
        <v>415113</v>
      </c>
      <c r="G289" s="10">
        <v>24462</v>
      </c>
      <c r="H289" s="10">
        <v>23883</v>
      </c>
      <c r="I289" s="13">
        <v>1691603</v>
      </c>
    </row>
    <row r="290" spans="1:9" ht="14.1" customHeight="1" x14ac:dyDescent="0.2">
      <c r="A290" s="130">
        <v>2466</v>
      </c>
      <c r="B290" s="75" t="s">
        <v>161</v>
      </c>
      <c r="C290" s="104">
        <v>3141</v>
      </c>
      <c r="D290" s="86">
        <v>152102</v>
      </c>
      <c r="E290" s="10">
        <v>0</v>
      </c>
      <c r="F290" s="10">
        <v>51410</v>
      </c>
      <c r="G290" s="10">
        <v>3042</v>
      </c>
      <c r="H290" s="10">
        <v>1176</v>
      </c>
      <c r="I290" s="13">
        <v>207730</v>
      </c>
    </row>
    <row r="291" spans="1:9" ht="14.1" customHeight="1" x14ac:dyDescent="0.2">
      <c r="A291" s="130">
        <v>2466</v>
      </c>
      <c r="B291" s="75" t="s">
        <v>161</v>
      </c>
      <c r="C291" s="104">
        <v>3143</v>
      </c>
      <c r="D291" s="86">
        <v>104209</v>
      </c>
      <c r="E291" s="10">
        <v>0</v>
      </c>
      <c r="F291" s="10">
        <v>35223</v>
      </c>
      <c r="G291" s="10">
        <v>2084</v>
      </c>
      <c r="H291" s="10">
        <v>184</v>
      </c>
      <c r="I291" s="13">
        <v>141700</v>
      </c>
    </row>
    <row r="292" spans="1:9" ht="14.1" customHeight="1" x14ac:dyDescent="0.2">
      <c r="A292" s="131">
        <f t="shared" ref="A292" si="161">A291</f>
        <v>2466</v>
      </c>
      <c r="B292" s="74" t="s">
        <v>162</v>
      </c>
      <c r="C292" s="103"/>
      <c r="D292" s="85">
        <f t="shared" ref="D292:I292" si="162">SUM(D289:D291)</f>
        <v>1479456</v>
      </c>
      <c r="E292" s="6">
        <f t="shared" si="162"/>
        <v>5000</v>
      </c>
      <c r="F292" s="6">
        <f t="shared" si="162"/>
        <v>501746</v>
      </c>
      <c r="G292" s="6">
        <f t="shared" si="162"/>
        <v>29588</v>
      </c>
      <c r="H292" s="6">
        <f t="shared" si="162"/>
        <v>25243</v>
      </c>
      <c r="I292" s="7">
        <f t="shared" si="162"/>
        <v>2041033</v>
      </c>
    </row>
    <row r="293" spans="1:9" ht="14.1" customHeight="1" x14ac:dyDescent="0.2">
      <c r="A293" s="130">
        <v>2493</v>
      </c>
      <c r="B293" s="75" t="s">
        <v>163</v>
      </c>
      <c r="C293" s="104">
        <v>3111</v>
      </c>
      <c r="D293" s="86">
        <v>961860</v>
      </c>
      <c r="E293" s="10">
        <v>2158</v>
      </c>
      <c r="F293" s="10">
        <v>325838</v>
      </c>
      <c r="G293" s="10">
        <v>19237</v>
      </c>
      <c r="H293" s="10">
        <v>9135</v>
      </c>
      <c r="I293" s="13">
        <v>1318228</v>
      </c>
    </row>
    <row r="294" spans="1:9" ht="14.1" customHeight="1" x14ac:dyDescent="0.2">
      <c r="A294" s="130">
        <v>2493</v>
      </c>
      <c r="B294" s="75" t="s">
        <v>163</v>
      </c>
      <c r="C294" s="104">
        <v>3113</v>
      </c>
      <c r="D294" s="86">
        <v>2657156</v>
      </c>
      <c r="E294" s="10">
        <v>-11089</v>
      </c>
      <c r="F294" s="10">
        <v>894370</v>
      </c>
      <c r="G294" s="10">
        <v>53143</v>
      </c>
      <c r="H294" s="10">
        <v>54637</v>
      </c>
      <c r="I294" s="13">
        <v>3648217</v>
      </c>
    </row>
    <row r="295" spans="1:9" ht="14.1" customHeight="1" x14ac:dyDescent="0.2">
      <c r="A295" s="130">
        <v>2493</v>
      </c>
      <c r="B295" s="75" t="s">
        <v>163</v>
      </c>
      <c r="C295" s="104">
        <v>3141</v>
      </c>
      <c r="D295" s="86">
        <v>379547</v>
      </c>
      <c r="E295" s="10">
        <v>0</v>
      </c>
      <c r="F295" s="10">
        <v>128287</v>
      </c>
      <c r="G295" s="10">
        <v>7591</v>
      </c>
      <c r="H295" s="10">
        <v>3908</v>
      </c>
      <c r="I295" s="13">
        <v>519333</v>
      </c>
    </row>
    <row r="296" spans="1:9" ht="14.1" customHeight="1" x14ac:dyDescent="0.2">
      <c r="A296" s="130">
        <v>2493</v>
      </c>
      <c r="B296" s="75" t="s">
        <v>163</v>
      </c>
      <c r="C296" s="104">
        <v>3143</v>
      </c>
      <c r="D296" s="86">
        <v>244482</v>
      </c>
      <c r="E296" s="10">
        <v>0</v>
      </c>
      <c r="F296" s="10">
        <v>82635</v>
      </c>
      <c r="G296" s="10">
        <v>4889</v>
      </c>
      <c r="H296" s="10">
        <v>402</v>
      </c>
      <c r="I296" s="13">
        <v>332408</v>
      </c>
    </row>
    <row r="297" spans="1:9" ht="14.1" customHeight="1" x14ac:dyDescent="0.2">
      <c r="A297" s="131">
        <f t="shared" ref="A297" si="163">A296</f>
        <v>2493</v>
      </c>
      <c r="B297" s="74" t="s">
        <v>164</v>
      </c>
      <c r="C297" s="103"/>
      <c r="D297" s="85">
        <f t="shared" ref="D297:I297" si="164">SUM(D293:D296)</f>
        <v>4243045</v>
      </c>
      <c r="E297" s="6">
        <f t="shared" si="164"/>
        <v>-8931</v>
      </c>
      <c r="F297" s="6">
        <f t="shared" si="164"/>
        <v>1431130</v>
      </c>
      <c r="G297" s="6">
        <f t="shared" si="164"/>
        <v>84860</v>
      </c>
      <c r="H297" s="6">
        <f t="shared" si="164"/>
        <v>68082</v>
      </c>
      <c r="I297" s="7">
        <f t="shared" si="164"/>
        <v>5818186</v>
      </c>
    </row>
    <row r="298" spans="1:9" ht="14.1" customHeight="1" x14ac:dyDescent="0.2">
      <c r="A298" s="130">
        <v>2445</v>
      </c>
      <c r="B298" s="75" t="s">
        <v>165</v>
      </c>
      <c r="C298" s="104">
        <v>3111</v>
      </c>
      <c r="D298" s="86">
        <v>384757</v>
      </c>
      <c r="E298" s="10">
        <v>0</v>
      </c>
      <c r="F298" s="10">
        <v>130048</v>
      </c>
      <c r="G298" s="10">
        <v>7695</v>
      </c>
      <c r="H298" s="10">
        <v>3559</v>
      </c>
      <c r="I298" s="13">
        <v>526059</v>
      </c>
    </row>
    <row r="299" spans="1:9" ht="14.1" customHeight="1" x14ac:dyDescent="0.2">
      <c r="A299" s="130">
        <v>2445</v>
      </c>
      <c r="B299" s="75" t="s">
        <v>165</v>
      </c>
      <c r="C299" s="104">
        <v>3117</v>
      </c>
      <c r="D299" s="86">
        <v>996666</v>
      </c>
      <c r="E299" s="10">
        <v>-4667</v>
      </c>
      <c r="F299" s="10">
        <v>335296</v>
      </c>
      <c r="G299" s="10">
        <v>19934</v>
      </c>
      <c r="H299" s="10">
        <v>-2050</v>
      </c>
      <c r="I299" s="13">
        <v>1345179</v>
      </c>
    </row>
    <row r="300" spans="1:9" ht="14.1" customHeight="1" x14ac:dyDescent="0.2">
      <c r="A300" s="130">
        <v>2445</v>
      </c>
      <c r="B300" s="75" t="s">
        <v>165</v>
      </c>
      <c r="C300" s="104">
        <v>3141</v>
      </c>
      <c r="D300" s="86">
        <v>143335</v>
      </c>
      <c r="E300" s="10">
        <v>0</v>
      </c>
      <c r="F300" s="10">
        <v>48447</v>
      </c>
      <c r="G300" s="10">
        <v>2867</v>
      </c>
      <c r="H300" s="10">
        <v>956</v>
      </c>
      <c r="I300" s="13">
        <v>195605</v>
      </c>
    </row>
    <row r="301" spans="1:9" ht="14.1" customHeight="1" x14ac:dyDescent="0.2">
      <c r="A301" s="130">
        <v>2445</v>
      </c>
      <c r="B301" s="75" t="s">
        <v>165</v>
      </c>
      <c r="C301" s="104">
        <v>3143</v>
      </c>
      <c r="D301" s="86">
        <v>93670</v>
      </c>
      <c r="E301" s="10">
        <v>0</v>
      </c>
      <c r="F301" s="10">
        <v>31661</v>
      </c>
      <c r="G301" s="10">
        <v>1873</v>
      </c>
      <c r="H301" s="10">
        <v>148</v>
      </c>
      <c r="I301" s="13">
        <v>127352</v>
      </c>
    </row>
    <row r="302" spans="1:9" ht="14.1" customHeight="1" x14ac:dyDescent="0.2">
      <c r="A302" s="131">
        <f t="shared" ref="A302" si="165">A301</f>
        <v>2445</v>
      </c>
      <c r="B302" s="74" t="s">
        <v>166</v>
      </c>
      <c r="C302" s="103"/>
      <c r="D302" s="85">
        <f t="shared" ref="D302:I302" si="166">SUM(D298:D301)</f>
        <v>1618428</v>
      </c>
      <c r="E302" s="6">
        <f t="shared" si="166"/>
        <v>-4667</v>
      </c>
      <c r="F302" s="6">
        <f t="shared" si="166"/>
        <v>545452</v>
      </c>
      <c r="G302" s="6">
        <f t="shared" si="166"/>
        <v>32369</v>
      </c>
      <c r="H302" s="6">
        <f t="shared" si="166"/>
        <v>2613</v>
      </c>
      <c r="I302" s="7">
        <f t="shared" si="166"/>
        <v>2194195</v>
      </c>
    </row>
    <row r="303" spans="1:9" ht="14.1" customHeight="1" x14ac:dyDescent="0.2">
      <c r="A303" s="130">
        <v>2495</v>
      </c>
      <c r="B303" s="75" t="s">
        <v>167</v>
      </c>
      <c r="C303" s="104">
        <v>3111</v>
      </c>
      <c r="D303" s="86">
        <v>569496</v>
      </c>
      <c r="E303" s="10">
        <v>650</v>
      </c>
      <c r="F303" s="10">
        <v>192709</v>
      </c>
      <c r="G303" s="10">
        <v>11390</v>
      </c>
      <c r="H303" s="10">
        <v>5625</v>
      </c>
      <c r="I303" s="13">
        <v>779870</v>
      </c>
    </row>
    <row r="304" spans="1:9" ht="14.1" customHeight="1" x14ac:dyDescent="0.2">
      <c r="A304" s="130">
        <v>2495</v>
      </c>
      <c r="B304" s="75" t="s">
        <v>167</v>
      </c>
      <c r="C304" s="104">
        <v>3113</v>
      </c>
      <c r="D304" s="86">
        <v>2501043</v>
      </c>
      <c r="E304" s="10">
        <v>0</v>
      </c>
      <c r="F304" s="10">
        <v>845352</v>
      </c>
      <c r="G304" s="10">
        <v>50020</v>
      </c>
      <c r="H304" s="10">
        <v>36257</v>
      </c>
      <c r="I304" s="13">
        <v>3432672</v>
      </c>
    </row>
    <row r="305" spans="1:9" ht="14.1" customHeight="1" x14ac:dyDescent="0.2">
      <c r="A305" s="130">
        <v>2495</v>
      </c>
      <c r="B305" s="75" t="s">
        <v>167</v>
      </c>
      <c r="C305" s="104">
        <v>3141</v>
      </c>
      <c r="D305" s="86">
        <v>338599</v>
      </c>
      <c r="E305" s="10">
        <v>0</v>
      </c>
      <c r="F305" s="10">
        <v>114447</v>
      </c>
      <c r="G305" s="10">
        <v>6772</v>
      </c>
      <c r="H305" s="10">
        <v>3213</v>
      </c>
      <c r="I305" s="13">
        <v>463031</v>
      </c>
    </row>
    <row r="306" spans="1:9" ht="14.1" customHeight="1" x14ac:dyDescent="0.2">
      <c r="A306" s="130">
        <v>2495</v>
      </c>
      <c r="B306" s="75" t="s">
        <v>167</v>
      </c>
      <c r="C306" s="104">
        <v>3143</v>
      </c>
      <c r="D306" s="86">
        <v>278332</v>
      </c>
      <c r="E306" s="10">
        <v>3250</v>
      </c>
      <c r="F306" s="10">
        <v>95174</v>
      </c>
      <c r="G306" s="10">
        <v>5566</v>
      </c>
      <c r="H306" s="10">
        <v>589</v>
      </c>
      <c r="I306" s="13">
        <v>382911</v>
      </c>
    </row>
    <row r="307" spans="1:9" ht="14.1" customHeight="1" x14ac:dyDescent="0.2">
      <c r="A307" s="131">
        <f t="shared" ref="A307" si="167">A306</f>
        <v>2495</v>
      </c>
      <c r="B307" s="74" t="s">
        <v>168</v>
      </c>
      <c r="C307" s="103"/>
      <c r="D307" s="85">
        <f t="shared" ref="D307:I307" si="168">SUM(D303:D306)</f>
        <v>3687470</v>
      </c>
      <c r="E307" s="6">
        <f t="shared" si="168"/>
        <v>3900</v>
      </c>
      <c r="F307" s="6">
        <f t="shared" si="168"/>
        <v>1247682</v>
      </c>
      <c r="G307" s="6">
        <f t="shared" si="168"/>
        <v>73748</v>
      </c>
      <c r="H307" s="6">
        <f t="shared" si="168"/>
        <v>45684</v>
      </c>
      <c r="I307" s="7">
        <f t="shared" si="168"/>
        <v>5058484</v>
      </c>
    </row>
    <row r="308" spans="1:9" ht="14.1" customHeight="1" x14ac:dyDescent="0.2">
      <c r="A308" s="130">
        <v>2305</v>
      </c>
      <c r="B308" s="75" t="s">
        <v>169</v>
      </c>
      <c r="C308" s="104">
        <v>3111</v>
      </c>
      <c r="D308" s="86">
        <v>374199</v>
      </c>
      <c r="E308" s="10">
        <v>1000</v>
      </c>
      <c r="F308" s="10">
        <v>126817</v>
      </c>
      <c r="G308" s="10">
        <v>7484</v>
      </c>
      <c r="H308" s="10">
        <v>3746</v>
      </c>
      <c r="I308" s="13">
        <v>513246</v>
      </c>
    </row>
    <row r="309" spans="1:9" ht="14.1" customHeight="1" x14ac:dyDescent="0.2">
      <c r="A309" s="130">
        <v>2305</v>
      </c>
      <c r="B309" s="75" t="s">
        <v>169</v>
      </c>
      <c r="C309" s="104">
        <v>3117</v>
      </c>
      <c r="D309" s="86">
        <v>650667</v>
      </c>
      <c r="E309" s="10">
        <v>3583</v>
      </c>
      <c r="F309" s="10">
        <v>221136</v>
      </c>
      <c r="G309" s="10">
        <v>13013</v>
      </c>
      <c r="H309" s="10">
        <v>17029</v>
      </c>
      <c r="I309" s="13">
        <v>905428</v>
      </c>
    </row>
    <row r="310" spans="1:9" ht="14.1" customHeight="1" x14ac:dyDescent="0.2">
      <c r="A310" s="130">
        <v>2305</v>
      </c>
      <c r="B310" s="75" t="s">
        <v>169</v>
      </c>
      <c r="C310" s="104">
        <v>3141</v>
      </c>
      <c r="D310" s="86">
        <v>150388</v>
      </c>
      <c r="E310" s="10">
        <v>1000</v>
      </c>
      <c r="F310" s="10">
        <v>51169</v>
      </c>
      <c r="G310" s="10">
        <v>3007</v>
      </c>
      <c r="H310" s="10">
        <v>1216</v>
      </c>
      <c r="I310" s="13">
        <v>206780</v>
      </c>
    </row>
    <row r="311" spans="1:9" ht="14.1" customHeight="1" x14ac:dyDescent="0.2">
      <c r="A311" s="130">
        <v>2305</v>
      </c>
      <c r="B311" s="75" t="s">
        <v>169</v>
      </c>
      <c r="C311" s="104">
        <v>3143</v>
      </c>
      <c r="D311" s="86">
        <v>99587</v>
      </c>
      <c r="E311" s="10">
        <v>-583</v>
      </c>
      <c r="F311" s="10">
        <v>33463</v>
      </c>
      <c r="G311" s="10">
        <v>1992</v>
      </c>
      <c r="H311" s="10">
        <v>144</v>
      </c>
      <c r="I311" s="13">
        <v>134603</v>
      </c>
    </row>
    <row r="312" spans="1:9" ht="14.1" customHeight="1" x14ac:dyDescent="0.2">
      <c r="A312" s="131">
        <f t="shared" ref="A312" si="169">A311</f>
        <v>2305</v>
      </c>
      <c r="B312" s="74" t="s">
        <v>170</v>
      </c>
      <c r="C312" s="103"/>
      <c r="D312" s="85">
        <f t="shared" ref="D312:I312" si="170">SUM(D308:D311)</f>
        <v>1274841</v>
      </c>
      <c r="E312" s="6">
        <f t="shared" si="170"/>
        <v>5000</v>
      </c>
      <c r="F312" s="6">
        <f t="shared" si="170"/>
        <v>432585</v>
      </c>
      <c r="G312" s="6">
        <f t="shared" si="170"/>
        <v>25496</v>
      </c>
      <c r="H312" s="6">
        <f t="shared" si="170"/>
        <v>22135</v>
      </c>
      <c r="I312" s="7">
        <f t="shared" si="170"/>
        <v>1760057</v>
      </c>
    </row>
    <row r="313" spans="1:9" ht="14.1" customHeight="1" x14ac:dyDescent="0.2">
      <c r="A313" s="130">
        <v>2498</v>
      </c>
      <c r="B313" s="75" t="s">
        <v>171</v>
      </c>
      <c r="C313" s="104">
        <v>3111</v>
      </c>
      <c r="D313" s="86">
        <v>644521</v>
      </c>
      <c r="E313" s="10">
        <v>1000</v>
      </c>
      <c r="F313" s="10">
        <v>218186</v>
      </c>
      <c r="G313" s="10">
        <v>12891</v>
      </c>
      <c r="H313" s="10">
        <v>5779</v>
      </c>
      <c r="I313" s="13">
        <v>882377</v>
      </c>
    </row>
    <row r="314" spans="1:9" ht="14.1" customHeight="1" x14ac:dyDescent="0.2">
      <c r="A314" s="130">
        <v>2498</v>
      </c>
      <c r="B314" s="75" t="s">
        <v>171</v>
      </c>
      <c r="C314" s="104">
        <v>3113</v>
      </c>
      <c r="D314" s="86">
        <v>2746472</v>
      </c>
      <c r="E314" s="10">
        <v>6000</v>
      </c>
      <c r="F314" s="10">
        <v>930335</v>
      </c>
      <c r="G314" s="10">
        <v>54929</v>
      </c>
      <c r="H314" s="10">
        <v>66926</v>
      </c>
      <c r="I314" s="13">
        <v>3804662</v>
      </c>
    </row>
    <row r="315" spans="1:9" ht="14.1" customHeight="1" x14ac:dyDescent="0.2">
      <c r="A315" s="130">
        <v>2498</v>
      </c>
      <c r="B315" s="75" t="s">
        <v>171</v>
      </c>
      <c r="C315" s="104">
        <v>3141</v>
      </c>
      <c r="D315" s="86">
        <v>350608</v>
      </c>
      <c r="E315" s="10">
        <v>0</v>
      </c>
      <c r="F315" s="10">
        <v>118505</v>
      </c>
      <c r="G315" s="10">
        <v>7012</v>
      </c>
      <c r="H315" s="10">
        <v>3382</v>
      </c>
      <c r="I315" s="13">
        <v>479507</v>
      </c>
    </row>
    <row r="316" spans="1:9" ht="14.1" customHeight="1" x14ac:dyDescent="0.2">
      <c r="A316" s="130">
        <v>2498</v>
      </c>
      <c r="B316" s="75" t="s">
        <v>171</v>
      </c>
      <c r="C316" s="104">
        <v>3143</v>
      </c>
      <c r="D316" s="86">
        <v>206115</v>
      </c>
      <c r="E316" s="10">
        <v>0</v>
      </c>
      <c r="F316" s="10">
        <v>69667</v>
      </c>
      <c r="G316" s="10">
        <v>4123</v>
      </c>
      <c r="H316" s="10">
        <v>391</v>
      </c>
      <c r="I316" s="13">
        <v>280296</v>
      </c>
    </row>
    <row r="317" spans="1:9" ht="14.1" customHeight="1" x14ac:dyDescent="0.2">
      <c r="A317" s="131">
        <f t="shared" ref="A317" si="171">A316</f>
        <v>2498</v>
      </c>
      <c r="B317" s="74" t="s">
        <v>172</v>
      </c>
      <c r="C317" s="103"/>
      <c r="D317" s="85">
        <f t="shared" ref="D317:I317" si="172">SUM(D313:D316)</f>
        <v>3947716</v>
      </c>
      <c r="E317" s="6">
        <f t="shared" si="172"/>
        <v>7000</v>
      </c>
      <c r="F317" s="6">
        <f t="shared" si="172"/>
        <v>1336693</v>
      </c>
      <c r="G317" s="6">
        <f t="shared" si="172"/>
        <v>78955</v>
      </c>
      <c r="H317" s="6">
        <f t="shared" si="172"/>
        <v>76478</v>
      </c>
      <c r="I317" s="7">
        <f t="shared" si="172"/>
        <v>5446842</v>
      </c>
    </row>
    <row r="318" spans="1:9" ht="14.1" customHeight="1" x14ac:dyDescent="0.2">
      <c r="A318" s="130">
        <v>2499</v>
      </c>
      <c r="B318" s="75" t="s">
        <v>173</v>
      </c>
      <c r="C318" s="104">
        <v>3111</v>
      </c>
      <c r="D318" s="86">
        <v>387670</v>
      </c>
      <c r="E318" s="10">
        <v>0</v>
      </c>
      <c r="F318" s="10">
        <v>131033</v>
      </c>
      <c r="G318" s="10">
        <v>7754</v>
      </c>
      <c r="H318" s="10">
        <v>2932</v>
      </c>
      <c r="I318" s="13">
        <v>529389</v>
      </c>
    </row>
    <row r="319" spans="1:9" ht="14.1" customHeight="1" x14ac:dyDescent="0.2">
      <c r="A319" s="130">
        <v>2499</v>
      </c>
      <c r="B319" s="75" t="s">
        <v>173</v>
      </c>
      <c r="C319" s="104">
        <v>3117</v>
      </c>
      <c r="D319" s="86">
        <v>629921</v>
      </c>
      <c r="E319" s="10">
        <v>0</v>
      </c>
      <c r="F319" s="10">
        <v>212913</v>
      </c>
      <c r="G319" s="10">
        <v>12598</v>
      </c>
      <c r="H319" s="10">
        <v>-11911</v>
      </c>
      <c r="I319" s="13">
        <v>843521</v>
      </c>
    </row>
    <row r="320" spans="1:9" ht="14.1" customHeight="1" x14ac:dyDescent="0.2">
      <c r="A320" s="130">
        <v>2499</v>
      </c>
      <c r="B320" s="75" t="s">
        <v>173</v>
      </c>
      <c r="C320" s="104">
        <v>3141</v>
      </c>
      <c r="D320" s="86">
        <v>132346</v>
      </c>
      <c r="E320" s="10">
        <v>0</v>
      </c>
      <c r="F320" s="10">
        <v>44733</v>
      </c>
      <c r="G320" s="10">
        <v>2646</v>
      </c>
      <c r="H320" s="10">
        <v>868</v>
      </c>
      <c r="I320" s="13">
        <v>180593</v>
      </c>
    </row>
    <row r="321" spans="1:9" ht="14.1" customHeight="1" x14ac:dyDescent="0.2">
      <c r="A321" s="130">
        <v>2499</v>
      </c>
      <c r="B321" s="75" t="s">
        <v>173</v>
      </c>
      <c r="C321" s="104">
        <v>3143</v>
      </c>
      <c r="D321" s="86">
        <v>133864</v>
      </c>
      <c r="E321" s="10">
        <v>0</v>
      </c>
      <c r="F321" s="10">
        <v>45246</v>
      </c>
      <c r="G321" s="10">
        <v>2677</v>
      </c>
      <c r="H321" s="10">
        <v>230</v>
      </c>
      <c r="I321" s="13">
        <v>182017</v>
      </c>
    </row>
    <row r="322" spans="1:9" ht="14.1" customHeight="1" x14ac:dyDescent="0.2">
      <c r="A322" s="131">
        <f t="shared" ref="A322" si="173">A321</f>
        <v>2499</v>
      </c>
      <c r="B322" s="74" t="s">
        <v>174</v>
      </c>
      <c r="C322" s="103"/>
      <c r="D322" s="85">
        <f t="shared" ref="D322:I322" si="174">SUM(D318:D321)</f>
        <v>1283801</v>
      </c>
      <c r="E322" s="6">
        <f t="shared" si="174"/>
        <v>0</v>
      </c>
      <c r="F322" s="6">
        <f t="shared" si="174"/>
        <v>433925</v>
      </c>
      <c r="G322" s="6">
        <f t="shared" si="174"/>
        <v>25675</v>
      </c>
      <c r="H322" s="6">
        <f t="shared" si="174"/>
        <v>-7881</v>
      </c>
      <c r="I322" s="7">
        <f t="shared" si="174"/>
        <v>1735520</v>
      </c>
    </row>
    <row r="323" spans="1:9" ht="14.1" customHeight="1" x14ac:dyDescent="0.2">
      <c r="A323" s="132">
        <v>2331</v>
      </c>
      <c r="B323" s="75" t="s">
        <v>225</v>
      </c>
      <c r="C323" s="104">
        <v>3111</v>
      </c>
      <c r="D323" s="86">
        <v>480402</v>
      </c>
      <c r="E323" s="10">
        <v>0</v>
      </c>
      <c r="F323" s="10">
        <v>162376</v>
      </c>
      <c r="G323" s="10">
        <v>9608</v>
      </c>
      <c r="H323" s="10">
        <v>1381</v>
      </c>
      <c r="I323" s="13">
        <v>653767</v>
      </c>
    </row>
    <row r="324" spans="1:9" ht="14.1" customHeight="1" x14ac:dyDescent="0.2">
      <c r="A324" s="133">
        <v>2331</v>
      </c>
      <c r="B324" s="75" t="s">
        <v>225</v>
      </c>
      <c r="C324" s="104">
        <v>3141</v>
      </c>
      <c r="D324" s="86">
        <v>65441</v>
      </c>
      <c r="E324" s="10">
        <v>0</v>
      </c>
      <c r="F324" s="10">
        <v>22119</v>
      </c>
      <c r="G324" s="10">
        <v>1308</v>
      </c>
      <c r="H324" s="10">
        <v>360</v>
      </c>
      <c r="I324" s="13">
        <v>89228</v>
      </c>
    </row>
    <row r="325" spans="1:9" ht="14.1" customHeight="1" x14ac:dyDescent="0.2">
      <c r="A325" s="134">
        <v>2331</v>
      </c>
      <c r="B325" s="78" t="s">
        <v>226</v>
      </c>
      <c r="C325" s="105"/>
      <c r="D325" s="85">
        <f t="shared" ref="D325:I325" si="175">SUM(D323:D324)</f>
        <v>545843</v>
      </c>
      <c r="E325" s="6">
        <f t="shared" si="175"/>
        <v>0</v>
      </c>
      <c r="F325" s="6">
        <f t="shared" si="175"/>
        <v>184495</v>
      </c>
      <c r="G325" s="6">
        <f t="shared" si="175"/>
        <v>10916</v>
      </c>
      <c r="H325" s="6">
        <f t="shared" si="175"/>
        <v>1741</v>
      </c>
      <c r="I325" s="7">
        <f t="shared" si="175"/>
        <v>742995</v>
      </c>
    </row>
    <row r="326" spans="1:9" ht="14.1" customHeight="1" x14ac:dyDescent="0.2">
      <c r="A326" s="132">
        <v>2332</v>
      </c>
      <c r="B326" s="75" t="s">
        <v>230</v>
      </c>
      <c r="C326" s="104">
        <v>3111</v>
      </c>
      <c r="D326" s="86">
        <v>735157</v>
      </c>
      <c r="E326" s="10">
        <v>0</v>
      </c>
      <c r="F326" s="10">
        <v>248483</v>
      </c>
      <c r="G326" s="10">
        <v>14703</v>
      </c>
      <c r="H326" s="10">
        <v>-774</v>
      </c>
      <c r="I326" s="13">
        <v>997569</v>
      </c>
    </row>
    <row r="327" spans="1:9" ht="14.1" customHeight="1" x14ac:dyDescent="0.2">
      <c r="A327" s="133">
        <v>2332</v>
      </c>
      <c r="B327" s="75" t="s">
        <v>230</v>
      </c>
      <c r="C327" s="104">
        <v>3141</v>
      </c>
      <c r="D327" s="86">
        <v>44232</v>
      </c>
      <c r="E327" s="10">
        <v>0</v>
      </c>
      <c r="F327" s="10">
        <v>14950</v>
      </c>
      <c r="G327" s="10">
        <v>884</v>
      </c>
      <c r="H327" s="10">
        <v>504</v>
      </c>
      <c r="I327" s="13">
        <v>60570</v>
      </c>
    </row>
    <row r="328" spans="1:9" ht="14.1" customHeight="1" thickBot="1" x14ac:dyDescent="0.25">
      <c r="A328" s="131">
        <v>2332</v>
      </c>
      <c r="B328" s="74" t="s">
        <v>228</v>
      </c>
      <c r="C328" s="103"/>
      <c r="D328" s="87">
        <f t="shared" ref="D328:I328" si="176">SUM(D326:D327)</f>
        <v>779389</v>
      </c>
      <c r="E328" s="8">
        <f t="shared" si="176"/>
        <v>0</v>
      </c>
      <c r="F328" s="8">
        <f t="shared" si="176"/>
        <v>263433</v>
      </c>
      <c r="G328" s="8">
        <f t="shared" si="176"/>
        <v>15587</v>
      </c>
      <c r="H328" s="8">
        <f t="shared" si="176"/>
        <v>-270</v>
      </c>
      <c r="I328" s="9">
        <f t="shared" si="176"/>
        <v>1058139</v>
      </c>
    </row>
    <row r="329" spans="1:9" ht="14.1" customHeight="1" thickBot="1" x14ac:dyDescent="0.25">
      <c r="A329" s="135"/>
      <c r="B329" s="79" t="s">
        <v>232</v>
      </c>
      <c r="C329" s="106"/>
      <c r="D329" s="88">
        <f t="shared" ref="D329:I329" si="177">D328+D325+D322+D317+D312+D307+D302+D297+D292+D288+D285+D281+D276+D273+D270+D265+D263+D260+D255+D252+D247+D243+D238+D235+D232+D229+D227+D223+D220+D215+D210+D208+D204+D201+D196+D193+D189+D186+D183+D181+D177+D173+D169+D165+D161+D157+D153+D148+D144+D140+D136+D131+D127+D124+D120+D117+D113+D109+D105+D100+D95+D92+D89+D86+D83+D80+D77+D74+D71+D68+D65+D62+D59+D56+D53+D50+D47+D44+D41+D38+D35+D32+D29+D26+D23+D20+D17+D14+D11+D8</f>
        <v>234468231</v>
      </c>
      <c r="E329" s="4">
        <f t="shared" si="177"/>
        <v>1035554</v>
      </c>
      <c r="F329" s="4">
        <f t="shared" si="177"/>
        <v>79572898</v>
      </c>
      <c r="G329" s="4">
        <f t="shared" si="177"/>
        <v>4689350</v>
      </c>
      <c r="H329" s="4">
        <f t="shared" si="177"/>
        <v>3616866</v>
      </c>
      <c r="I329" s="5">
        <f t="shared" si="177"/>
        <v>323382899</v>
      </c>
    </row>
    <row r="330" spans="1:9" ht="14.1" customHeight="1" x14ac:dyDescent="0.2">
      <c r="A330" s="136">
        <v>2323</v>
      </c>
      <c r="B330" s="80" t="s">
        <v>175</v>
      </c>
      <c r="C330" s="107">
        <v>3141</v>
      </c>
      <c r="D330" s="89">
        <v>586911</v>
      </c>
      <c r="E330" s="14">
        <v>5000</v>
      </c>
      <c r="F330" s="14">
        <v>200066</v>
      </c>
      <c r="G330" s="14">
        <v>11738</v>
      </c>
      <c r="H330" s="14">
        <v>7338</v>
      </c>
      <c r="I330" s="15">
        <v>811053</v>
      </c>
    </row>
    <row r="331" spans="1:9" ht="14.1" customHeight="1" x14ac:dyDescent="0.2">
      <c r="A331" s="137">
        <v>2323</v>
      </c>
      <c r="B331" s="81" t="s">
        <v>176</v>
      </c>
      <c r="C331" s="108"/>
      <c r="D331" s="85">
        <f t="shared" ref="D331:I331" si="178">SUM(D330:D330)</f>
        <v>586911</v>
      </c>
      <c r="E331" s="6">
        <f t="shared" si="178"/>
        <v>5000</v>
      </c>
      <c r="F331" s="6">
        <f t="shared" si="178"/>
        <v>200066</v>
      </c>
      <c r="G331" s="6">
        <f t="shared" si="178"/>
        <v>11738</v>
      </c>
      <c r="H331" s="6">
        <f t="shared" si="178"/>
        <v>7338</v>
      </c>
      <c r="I331" s="7">
        <f t="shared" si="178"/>
        <v>811053</v>
      </c>
    </row>
    <row r="332" spans="1:9" ht="14.1" customHeight="1" x14ac:dyDescent="0.2">
      <c r="A332" s="138">
        <v>2314</v>
      </c>
      <c r="B332" s="82" t="s">
        <v>177</v>
      </c>
      <c r="C332" s="109">
        <v>3114</v>
      </c>
      <c r="D332" s="86">
        <v>1692063</v>
      </c>
      <c r="E332" s="10">
        <v>7617</v>
      </c>
      <c r="F332" s="10">
        <v>574492</v>
      </c>
      <c r="G332" s="10">
        <v>33841</v>
      </c>
      <c r="H332" s="10">
        <v>19388</v>
      </c>
      <c r="I332" s="13">
        <v>2327401</v>
      </c>
    </row>
    <row r="333" spans="1:9" ht="14.1" customHeight="1" x14ac:dyDescent="0.2">
      <c r="A333" s="138">
        <v>2314</v>
      </c>
      <c r="B333" s="82" t="s">
        <v>177</v>
      </c>
      <c r="C333" s="109">
        <v>3143</v>
      </c>
      <c r="D333" s="86">
        <v>55581</v>
      </c>
      <c r="E333" s="10">
        <v>0</v>
      </c>
      <c r="F333" s="10">
        <v>18786</v>
      </c>
      <c r="G333" s="10">
        <v>1112</v>
      </c>
      <c r="H333" s="10">
        <v>85</v>
      </c>
      <c r="I333" s="13">
        <v>75564</v>
      </c>
    </row>
    <row r="334" spans="1:9" ht="14.1" customHeight="1" x14ac:dyDescent="0.2">
      <c r="A334" s="137">
        <v>2314</v>
      </c>
      <c r="B334" s="81" t="s">
        <v>178</v>
      </c>
      <c r="C334" s="108"/>
      <c r="D334" s="85">
        <f t="shared" ref="D334:I334" si="179">SUM(D332:D333)</f>
        <v>1747644</v>
      </c>
      <c r="E334" s="6">
        <f t="shared" si="179"/>
        <v>7617</v>
      </c>
      <c r="F334" s="6">
        <f t="shared" si="179"/>
        <v>593278</v>
      </c>
      <c r="G334" s="6">
        <f t="shared" si="179"/>
        <v>34953</v>
      </c>
      <c r="H334" s="6">
        <f t="shared" si="179"/>
        <v>19473</v>
      </c>
      <c r="I334" s="7">
        <f t="shared" si="179"/>
        <v>2402965</v>
      </c>
    </row>
    <row r="335" spans="1:9" ht="14.1" customHeight="1" x14ac:dyDescent="0.2">
      <c r="A335" s="138">
        <v>2448</v>
      </c>
      <c r="B335" s="82" t="s">
        <v>179</v>
      </c>
      <c r="C335" s="109">
        <v>3111</v>
      </c>
      <c r="D335" s="86">
        <v>2240728</v>
      </c>
      <c r="E335" s="10">
        <v>25000</v>
      </c>
      <c r="F335" s="10">
        <v>765816</v>
      </c>
      <c r="G335" s="10">
        <v>44815</v>
      </c>
      <c r="H335" s="10">
        <v>21855</v>
      </c>
      <c r="I335" s="13">
        <v>3098214</v>
      </c>
    </row>
    <row r="336" spans="1:9" ht="14.1" customHeight="1" x14ac:dyDescent="0.2">
      <c r="A336" s="138">
        <v>2448</v>
      </c>
      <c r="B336" s="82" t="s">
        <v>179</v>
      </c>
      <c r="C336" s="109">
        <v>3113</v>
      </c>
      <c r="D336" s="86">
        <v>8744241</v>
      </c>
      <c r="E336" s="10">
        <v>15667</v>
      </c>
      <c r="F336" s="10">
        <v>2960849</v>
      </c>
      <c r="G336" s="10">
        <v>174885</v>
      </c>
      <c r="H336" s="10">
        <v>153287</v>
      </c>
      <c r="I336" s="13">
        <v>12048929</v>
      </c>
    </row>
    <row r="337" spans="1:9" ht="14.1" customHeight="1" x14ac:dyDescent="0.2">
      <c r="A337" s="138">
        <v>2448</v>
      </c>
      <c r="B337" s="82" t="s">
        <v>179</v>
      </c>
      <c r="C337" s="109">
        <v>3141</v>
      </c>
      <c r="D337" s="86">
        <v>547096</v>
      </c>
      <c r="E337" s="10">
        <v>5000</v>
      </c>
      <c r="F337" s="10">
        <v>186608</v>
      </c>
      <c r="G337" s="10">
        <v>10942</v>
      </c>
      <c r="H337" s="10">
        <v>5845</v>
      </c>
      <c r="I337" s="13">
        <v>755491</v>
      </c>
    </row>
    <row r="338" spans="1:9" ht="14.1" customHeight="1" x14ac:dyDescent="0.2">
      <c r="A338" s="138">
        <v>2448</v>
      </c>
      <c r="B338" s="82" t="s">
        <v>179</v>
      </c>
      <c r="C338" s="109">
        <v>3143</v>
      </c>
      <c r="D338" s="86">
        <v>583076</v>
      </c>
      <c r="E338" s="10">
        <v>6067</v>
      </c>
      <c r="F338" s="10">
        <v>199131</v>
      </c>
      <c r="G338" s="10">
        <v>11662</v>
      </c>
      <c r="H338" s="10">
        <v>1250</v>
      </c>
      <c r="I338" s="13">
        <v>801186</v>
      </c>
    </row>
    <row r="339" spans="1:9" ht="14.1" customHeight="1" x14ac:dyDescent="0.2">
      <c r="A339" s="138">
        <v>2448</v>
      </c>
      <c r="B339" s="82" t="s">
        <v>179</v>
      </c>
      <c r="C339" s="109">
        <v>3231</v>
      </c>
      <c r="D339" s="86">
        <v>1075497</v>
      </c>
      <c r="E339" s="10">
        <v>15000</v>
      </c>
      <c r="F339" s="10">
        <v>368588</v>
      </c>
      <c r="G339" s="10">
        <v>21509</v>
      </c>
      <c r="H339" s="10">
        <v>5311</v>
      </c>
      <c r="I339" s="13">
        <v>1485905</v>
      </c>
    </row>
    <row r="340" spans="1:9" ht="14.1" customHeight="1" x14ac:dyDescent="0.2">
      <c r="A340" s="138">
        <v>2448</v>
      </c>
      <c r="B340" s="82" t="s">
        <v>179</v>
      </c>
      <c r="C340" s="109">
        <v>3233</v>
      </c>
      <c r="D340" s="86">
        <v>263583</v>
      </c>
      <c r="E340" s="10">
        <v>1600</v>
      </c>
      <c r="F340" s="10">
        <v>89631</v>
      </c>
      <c r="G340" s="10">
        <v>5272</v>
      </c>
      <c r="H340" s="10">
        <v>-1412</v>
      </c>
      <c r="I340" s="13">
        <v>358674</v>
      </c>
    </row>
    <row r="341" spans="1:9" ht="14.1" customHeight="1" x14ac:dyDescent="0.2">
      <c r="A341" s="137">
        <v>2448</v>
      </c>
      <c r="B341" s="81" t="s">
        <v>180</v>
      </c>
      <c r="C341" s="108"/>
      <c r="D341" s="85">
        <f t="shared" ref="D341:I341" si="180">SUM(D335:D340)</f>
        <v>13454221</v>
      </c>
      <c r="E341" s="6">
        <f t="shared" si="180"/>
        <v>68334</v>
      </c>
      <c r="F341" s="6">
        <f t="shared" si="180"/>
        <v>4570623</v>
      </c>
      <c r="G341" s="6">
        <f t="shared" si="180"/>
        <v>269085</v>
      </c>
      <c r="H341" s="6">
        <f t="shared" si="180"/>
        <v>186136</v>
      </c>
      <c r="I341" s="7">
        <f t="shared" si="180"/>
        <v>18548399</v>
      </c>
    </row>
    <row r="342" spans="1:9" ht="14.1" customHeight="1" x14ac:dyDescent="0.2">
      <c r="A342" s="138">
        <v>2450</v>
      </c>
      <c r="B342" s="82" t="s">
        <v>181</v>
      </c>
      <c r="C342" s="109">
        <v>3111</v>
      </c>
      <c r="D342" s="86">
        <v>166462</v>
      </c>
      <c r="E342" s="10">
        <v>5100</v>
      </c>
      <c r="F342" s="10">
        <v>57988</v>
      </c>
      <c r="G342" s="10">
        <v>3329</v>
      </c>
      <c r="H342" s="10">
        <v>1357</v>
      </c>
      <c r="I342" s="13">
        <v>234236</v>
      </c>
    </row>
    <row r="343" spans="1:9" ht="14.1" customHeight="1" x14ac:dyDescent="0.2">
      <c r="A343" s="138">
        <v>2450</v>
      </c>
      <c r="B343" s="82" t="s">
        <v>181</v>
      </c>
      <c r="C343" s="109">
        <v>3117</v>
      </c>
      <c r="D343" s="86">
        <v>591040</v>
      </c>
      <c r="E343" s="10">
        <v>4184</v>
      </c>
      <c r="F343" s="10">
        <v>201186</v>
      </c>
      <c r="G343" s="10">
        <v>11821</v>
      </c>
      <c r="H343" s="10">
        <v>5831</v>
      </c>
      <c r="I343" s="13">
        <v>814062</v>
      </c>
    </row>
    <row r="344" spans="1:9" ht="14.1" customHeight="1" x14ac:dyDescent="0.2">
      <c r="A344" s="138">
        <v>2450</v>
      </c>
      <c r="B344" s="82" t="s">
        <v>181</v>
      </c>
      <c r="C344" s="109">
        <v>3141</v>
      </c>
      <c r="D344" s="86">
        <v>70519</v>
      </c>
      <c r="E344" s="10">
        <v>1350</v>
      </c>
      <c r="F344" s="10">
        <v>24291</v>
      </c>
      <c r="G344" s="10">
        <v>1411</v>
      </c>
      <c r="H344" s="10">
        <v>414</v>
      </c>
      <c r="I344" s="13">
        <v>97985</v>
      </c>
    </row>
    <row r="345" spans="1:9" ht="14.1" customHeight="1" x14ac:dyDescent="0.2">
      <c r="A345" s="138">
        <v>2450</v>
      </c>
      <c r="B345" s="82" t="s">
        <v>181</v>
      </c>
      <c r="C345" s="109">
        <v>3143</v>
      </c>
      <c r="D345" s="86">
        <v>83623</v>
      </c>
      <c r="E345" s="10">
        <v>2600</v>
      </c>
      <c r="F345" s="10">
        <v>29143</v>
      </c>
      <c r="G345" s="10">
        <v>1672</v>
      </c>
      <c r="H345" s="10">
        <v>142</v>
      </c>
      <c r="I345" s="13">
        <v>117180</v>
      </c>
    </row>
    <row r="346" spans="1:9" ht="14.1" customHeight="1" x14ac:dyDescent="0.2">
      <c r="A346" s="137">
        <v>2450</v>
      </c>
      <c r="B346" s="81" t="s">
        <v>182</v>
      </c>
      <c r="C346" s="108"/>
      <c r="D346" s="85">
        <f t="shared" ref="D346:I346" si="181">SUM(D342:D345)</f>
        <v>911644</v>
      </c>
      <c r="E346" s="6">
        <f t="shared" si="181"/>
        <v>13234</v>
      </c>
      <c r="F346" s="6">
        <f t="shared" si="181"/>
        <v>312608</v>
      </c>
      <c r="G346" s="6">
        <f t="shared" si="181"/>
        <v>18233</v>
      </c>
      <c r="H346" s="6">
        <f t="shared" si="181"/>
        <v>7744</v>
      </c>
      <c r="I346" s="7">
        <f t="shared" si="181"/>
        <v>1263463</v>
      </c>
    </row>
    <row r="347" spans="1:9" ht="14.1" customHeight="1" x14ac:dyDescent="0.2">
      <c r="A347" s="138">
        <v>2451</v>
      </c>
      <c r="B347" s="82" t="s">
        <v>183</v>
      </c>
      <c r="C347" s="109">
        <v>3111</v>
      </c>
      <c r="D347" s="86">
        <v>196250</v>
      </c>
      <c r="E347" s="10">
        <v>0</v>
      </c>
      <c r="F347" s="10">
        <v>66332</v>
      </c>
      <c r="G347" s="10">
        <v>3925</v>
      </c>
      <c r="H347" s="10">
        <v>2306</v>
      </c>
      <c r="I347" s="13">
        <v>268813</v>
      </c>
    </row>
    <row r="348" spans="1:9" ht="14.1" customHeight="1" x14ac:dyDescent="0.2">
      <c r="A348" s="138">
        <v>2451</v>
      </c>
      <c r="B348" s="82" t="s">
        <v>183</v>
      </c>
      <c r="C348" s="109">
        <v>3117</v>
      </c>
      <c r="D348" s="86">
        <v>676300</v>
      </c>
      <c r="E348" s="10">
        <v>0</v>
      </c>
      <c r="F348" s="10">
        <v>228590</v>
      </c>
      <c r="G348" s="10">
        <v>13526</v>
      </c>
      <c r="H348" s="10">
        <v>14297</v>
      </c>
      <c r="I348" s="13">
        <v>932713</v>
      </c>
    </row>
    <row r="349" spans="1:9" ht="14.1" customHeight="1" x14ac:dyDescent="0.2">
      <c r="A349" s="138">
        <v>2451</v>
      </c>
      <c r="B349" s="82" t="s">
        <v>183</v>
      </c>
      <c r="C349" s="109">
        <v>3141</v>
      </c>
      <c r="D349" s="86">
        <v>112339</v>
      </c>
      <c r="E349" s="10">
        <v>0</v>
      </c>
      <c r="F349" s="10">
        <v>37970</v>
      </c>
      <c r="G349" s="10">
        <v>2247</v>
      </c>
      <c r="H349" s="10">
        <v>700</v>
      </c>
      <c r="I349" s="13">
        <v>153256</v>
      </c>
    </row>
    <row r="350" spans="1:9" ht="14.1" customHeight="1" x14ac:dyDescent="0.2">
      <c r="A350" s="138">
        <v>2451</v>
      </c>
      <c r="B350" s="82" t="s">
        <v>183</v>
      </c>
      <c r="C350" s="109">
        <v>3143</v>
      </c>
      <c r="D350" s="86">
        <v>80102</v>
      </c>
      <c r="E350" s="10">
        <v>0</v>
      </c>
      <c r="F350" s="10">
        <v>27075</v>
      </c>
      <c r="G350" s="10">
        <v>1603</v>
      </c>
      <c r="H350" s="10">
        <v>181</v>
      </c>
      <c r="I350" s="13">
        <v>108961</v>
      </c>
    </row>
    <row r="351" spans="1:9" ht="14.1" customHeight="1" x14ac:dyDescent="0.2">
      <c r="A351" s="137">
        <v>2451</v>
      </c>
      <c r="B351" s="81" t="s">
        <v>184</v>
      </c>
      <c r="C351" s="108"/>
      <c r="D351" s="85">
        <f t="shared" ref="D351:I351" si="182">SUM(D347:D350)</f>
        <v>1064991</v>
      </c>
      <c r="E351" s="6">
        <f t="shared" si="182"/>
        <v>0</v>
      </c>
      <c r="F351" s="6">
        <f t="shared" si="182"/>
        <v>359967</v>
      </c>
      <c r="G351" s="6">
        <f t="shared" si="182"/>
        <v>21301</v>
      </c>
      <c r="H351" s="6">
        <f t="shared" si="182"/>
        <v>17484</v>
      </c>
      <c r="I351" s="7">
        <f t="shared" si="182"/>
        <v>1463743</v>
      </c>
    </row>
    <row r="352" spans="1:9" ht="14.1" customHeight="1" x14ac:dyDescent="0.2">
      <c r="A352" s="138">
        <v>2453</v>
      </c>
      <c r="B352" s="82" t="s">
        <v>185</v>
      </c>
      <c r="C352" s="109">
        <v>3111</v>
      </c>
      <c r="D352" s="86">
        <v>423633</v>
      </c>
      <c r="E352" s="10">
        <v>0</v>
      </c>
      <c r="F352" s="10">
        <v>143188</v>
      </c>
      <c r="G352" s="10">
        <v>8472</v>
      </c>
      <c r="H352" s="10">
        <v>4140</v>
      </c>
      <c r="I352" s="13">
        <v>579433</v>
      </c>
    </row>
    <row r="353" spans="1:9" ht="14.1" customHeight="1" x14ac:dyDescent="0.2">
      <c r="A353" s="138">
        <v>2453</v>
      </c>
      <c r="B353" s="82" t="s">
        <v>185</v>
      </c>
      <c r="C353" s="109">
        <v>3117</v>
      </c>
      <c r="D353" s="86">
        <v>782312</v>
      </c>
      <c r="E353" s="10">
        <v>0</v>
      </c>
      <c r="F353" s="10">
        <v>264421</v>
      </c>
      <c r="G353" s="10">
        <v>15646</v>
      </c>
      <c r="H353" s="10">
        <v>21691</v>
      </c>
      <c r="I353" s="13">
        <v>1084070</v>
      </c>
    </row>
    <row r="354" spans="1:9" ht="14.1" customHeight="1" x14ac:dyDescent="0.2">
      <c r="A354" s="138">
        <v>2453</v>
      </c>
      <c r="B354" s="82" t="s">
        <v>185</v>
      </c>
      <c r="C354" s="109">
        <v>3141</v>
      </c>
      <c r="D354" s="86">
        <v>69858</v>
      </c>
      <c r="E354" s="10">
        <v>0</v>
      </c>
      <c r="F354" s="10">
        <v>23612</v>
      </c>
      <c r="G354" s="10">
        <v>1398</v>
      </c>
      <c r="H354" s="10">
        <v>854</v>
      </c>
      <c r="I354" s="13">
        <v>95722</v>
      </c>
    </row>
    <row r="355" spans="1:9" ht="14.1" customHeight="1" x14ac:dyDescent="0.2">
      <c r="A355" s="138">
        <v>2453</v>
      </c>
      <c r="B355" s="82" t="s">
        <v>185</v>
      </c>
      <c r="C355" s="109">
        <v>3143</v>
      </c>
      <c r="D355" s="86">
        <v>188637</v>
      </c>
      <c r="E355" s="10">
        <v>0</v>
      </c>
      <c r="F355" s="10">
        <v>63760</v>
      </c>
      <c r="G355" s="10">
        <v>3773</v>
      </c>
      <c r="H355" s="10">
        <v>387</v>
      </c>
      <c r="I355" s="13">
        <v>256557</v>
      </c>
    </row>
    <row r="356" spans="1:9" ht="14.1" customHeight="1" x14ac:dyDescent="0.2">
      <c r="A356" s="137">
        <v>2453</v>
      </c>
      <c r="B356" s="81" t="s">
        <v>186</v>
      </c>
      <c r="C356" s="108"/>
      <c r="D356" s="85">
        <f t="shared" ref="D356:I356" si="183">SUM(D352:D355)</f>
        <v>1464440</v>
      </c>
      <c r="E356" s="6">
        <f t="shared" si="183"/>
        <v>0</v>
      </c>
      <c r="F356" s="6">
        <f t="shared" si="183"/>
        <v>494981</v>
      </c>
      <c r="G356" s="6">
        <f t="shared" si="183"/>
        <v>29289</v>
      </c>
      <c r="H356" s="6">
        <f t="shared" si="183"/>
        <v>27072</v>
      </c>
      <c r="I356" s="7">
        <f t="shared" si="183"/>
        <v>2015782</v>
      </c>
    </row>
    <row r="357" spans="1:9" ht="14.1" customHeight="1" x14ac:dyDescent="0.2">
      <c r="A357" s="138">
        <v>2320</v>
      </c>
      <c r="B357" s="82" t="s">
        <v>187</v>
      </c>
      <c r="C357" s="109">
        <v>3111</v>
      </c>
      <c r="D357" s="86">
        <v>378559</v>
      </c>
      <c r="E357" s="10">
        <v>5167</v>
      </c>
      <c r="F357" s="10">
        <v>129700</v>
      </c>
      <c r="G357" s="10">
        <v>7572</v>
      </c>
      <c r="H357" s="10">
        <v>3536</v>
      </c>
      <c r="I357" s="13">
        <v>524534</v>
      </c>
    </row>
    <row r="358" spans="1:9" ht="14.1" customHeight="1" x14ac:dyDescent="0.2">
      <c r="A358" s="138">
        <v>2320</v>
      </c>
      <c r="B358" s="82" t="s">
        <v>187</v>
      </c>
      <c r="C358" s="109">
        <v>3117</v>
      </c>
      <c r="D358" s="86">
        <v>507506</v>
      </c>
      <c r="E358" s="10">
        <v>2834</v>
      </c>
      <c r="F358" s="10">
        <v>172495</v>
      </c>
      <c r="G358" s="10">
        <v>10150</v>
      </c>
      <c r="H358" s="10">
        <v>12155</v>
      </c>
      <c r="I358" s="13">
        <v>705140</v>
      </c>
    </row>
    <row r="359" spans="1:9" ht="14.1" customHeight="1" x14ac:dyDescent="0.2">
      <c r="A359" s="138">
        <v>2320</v>
      </c>
      <c r="B359" s="82" t="s">
        <v>187</v>
      </c>
      <c r="C359" s="109">
        <v>3141</v>
      </c>
      <c r="D359" s="86">
        <v>137574</v>
      </c>
      <c r="E359" s="10">
        <v>0</v>
      </c>
      <c r="F359" s="10">
        <v>46500</v>
      </c>
      <c r="G359" s="10">
        <v>2752</v>
      </c>
      <c r="H359" s="10">
        <v>882</v>
      </c>
      <c r="I359" s="13">
        <v>187708</v>
      </c>
    </row>
    <row r="360" spans="1:9" ht="14.1" customHeight="1" x14ac:dyDescent="0.2">
      <c r="A360" s="138">
        <v>2320</v>
      </c>
      <c r="B360" s="82" t="s">
        <v>187</v>
      </c>
      <c r="C360" s="109">
        <v>3143</v>
      </c>
      <c r="D360" s="86">
        <v>98226</v>
      </c>
      <c r="E360" s="10">
        <v>0</v>
      </c>
      <c r="F360" s="10">
        <v>33200</v>
      </c>
      <c r="G360" s="10">
        <v>1965</v>
      </c>
      <c r="H360" s="10">
        <v>209</v>
      </c>
      <c r="I360" s="13">
        <v>133600</v>
      </c>
    </row>
    <row r="361" spans="1:9" ht="14.1" customHeight="1" x14ac:dyDescent="0.2">
      <c r="A361" s="137">
        <v>2320</v>
      </c>
      <c r="B361" s="81" t="s">
        <v>188</v>
      </c>
      <c r="C361" s="108"/>
      <c r="D361" s="85">
        <f t="shared" ref="D361:I361" si="184">SUM(D357:D360)</f>
        <v>1121865</v>
      </c>
      <c r="E361" s="6">
        <f t="shared" si="184"/>
        <v>8001</v>
      </c>
      <c r="F361" s="6">
        <f t="shared" si="184"/>
        <v>381895</v>
      </c>
      <c r="G361" s="6">
        <f t="shared" si="184"/>
        <v>22439</v>
      </c>
      <c r="H361" s="6">
        <f t="shared" si="184"/>
        <v>16782</v>
      </c>
      <c r="I361" s="7">
        <f t="shared" si="184"/>
        <v>1550982</v>
      </c>
    </row>
    <row r="362" spans="1:9" ht="14.1" customHeight="1" x14ac:dyDescent="0.2">
      <c r="A362" s="138">
        <v>2455</v>
      </c>
      <c r="B362" s="82" t="s">
        <v>189</v>
      </c>
      <c r="C362" s="109">
        <v>3111</v>
      </c>
      <c r="D362" s="86">
        <v>164626</v>
      </c>
      <c r="E362" s="10">
        <v>0</v>
      </c>
      <c r="F362" s="10">
        <v>55643</v>
      </c>
      <c r="G362" s="10">
        <v>3293</v>
      </c>
      <c r="H362" s="10">
        <v>1211</v>
      </c>
      <c r="I362" s="13">
        <v>224773</v>
      </c>
    </row>
    <row r="363" spans="1:9" ht="14.1" customHeight="1" x14ac:dyDescent="0.2">
      <c r="A363" s="138">
        <v>2455</v>
      </c>
      <c r="B363" s="82" t="s">
        <v>189</v>
      </c>
      <c r="C363" s="109">
        <v>3117</v>
      </c>
      <c r="D363" s="86">
        <v>461157</v>
      </c>
      <c r="E363" s="10">
        <v>0</v>
      </c>
      <c r="F363" s="10">
        <v>155871</v>
      </c>
      <c r="G363" s="10">
        <v>9223</v>
      </c>
      <c r="H363" s="10">
        <v>-48</v>
      </c>
      <c r="I363" s="13">
        <v>626203</v>
      </c>
    </row>
    <row r="364" spans="1:9" ht="14.1" customHeight="1" x14ac:dyDescent="0.2">
      <c r="A364" s="138">
        <v>2455</v>
      </c>
      <c r="B364" s="82" t="s">
        <v>189</v>
      </c>
      <c r="C364" s="109">
        <v>3141</v>
      </c>
      <c r="D364" s="86">
        <v>90923</v>
      </c>
      <c r="E364" s="10">
        <v>0</v>
      </c>
      <c r="F364" s="10">
        <v>30732</v>
      </c>
      <c r="G364" s="10">
        <v>1819</v>
      </c>
      <c r="H364" s="10">
        <v>559</v>
      </c>
      <c r="I364" s="13">
        <v>124033</v>
      </c>
    </row>
    <row r="365" spans="1:9" ht="14.1" customHeight="1" x14ac:dyDescent="0.2">
      <c r="A365" s="138">
        <v>2455</v>
      </c>
      <c r="B365" s="82" t="s">
        <v>189</v>
      </c>
      <c r="C365" s="109">
        <v>3143</v>
      </c>
      <c r="D365" s="86">
        <v>125277</v>
      </c>
      <c r="E365" s="10">
        <v>0</v>
      </c>
      <c r="F365" s="10">
        <v>42343</v>
      </c>
      <c r="G365" s="10">
        <v>2506</v>
      </c>
      <c r="H365" s="10">
        <v>202</v>
      </c>
      <c r="I365" s="13">
        <v>170328</v>
      </c>
    </row>
    <row r="366" spans="1:9" ht="14.1" customHeight="1" x14ac:dyDescent="0.2">
      <c r="A366" s="137">
        <v>2455</v>
      </c>
      <c r="B366" s="81" t="s">
        <v>190</v>
      </c>
      <c r="C366" s="108"/>
      <c r="D366" s="85">
        <f t="shared" ref="D366:I366" si="185">SUM(D362:D365)</f>
        <v>841983</v>
      </c>
      <c r="E366" s="6">
        <f t="shared" si="185"/>
        <v>0</v>
      </c>
      <c r="F366" s="6">
        <f t="shared" si="185"/>
        <v>284589</v>
      </c>
      <c r="G366" s="6">
        <f t="shared" si="185"/>
        <v>16841</v>
      </c>
      <c r="H366" s="6">
        <f t="shared" si="185"/>
        <v>1924</v>
      </c>
      <c r="I366" s="7">
        <f t="shared" si="185"/>
        <v>1145337</v>
      </c>
    </row>
    <row r="367" spans="1:9" ht="14.1" customHeight="1" x14ac:dyDescent="0.2">
      <c r="A367" s="138">
        <v>2456</v>
      </c>
      <c r="B367" s="82" t="s">
        <v>191</v>
      </c>
      <c r="C367" s="109">
        <v>3111</v>
      </c>
      <c r="D367" s="86">
        <v>1194102</v>
      </c>
      <c r="E367" s="10">
        <v>1000</v>
      </c>
      <c r="F367" s="10">
        <v>403944</v>
      </c>
      <c r="G367" s="10">
        <v>23882</v>
      </c>
      <c r="H367" s="10">
        <v>10515</v>
      </c>
      <c r="I367" s="13">
        <v>1633443</v>
      </c>
    </row>
    <row r="368" spans="1:9" ht="14.1" customHeight="1" x14ac:dyDescent="0.2">
      <c r="A368" s="138">
        <v>2456</v>
      </c>
      <c r="B368" s="82" t="s">
        <v>191</v>
      </c>
      <c r="C368" s="109">
        <v>3113</v>
      </c>
      <c r="D368" s="86">
        <v>3422555</v>
      </c>
      <c r="E368" s="10">
        <v>8834</v>
      </c>
      <c r="F368" s="10">
        <v>1159809</v>
      </c>
      <c r="G368" s="10">
        <v>68451</v>
      </c>
      <c r="H368" s="10">
        <v>76269</v>
      </c>
      <c r="I368" s="13">
        <v>4735918</v>
      </c>
    </row>
    <row r="369" spans="1:9" ht="14.1" customHeight="1" x14ac:dyDescent="0.2">
      <c r="A369" s="138">
        <v>2456</v>
      </c>
      <c r="B369" s="82" t="s">
        <v>191</v>
      </c>
      <c r="C369" s="109">
        <v>3141</v>
      </c>
      <c r="D369" s="86">
        <v>471691</v>
      </c>
      <c r="E369" s="10">
        <v>1000</v>
      </c>
      <c r="F369" s="10">
        <v>159769</v>
      </c>
      <c r="G369" s="10">
        <v>9434</v>
      </c>
      <c r="H369" s="10">
        <v>4587</v>
      </c>
      <c r="I369" s="13">
        <v>646481</v>
      </c>
    </row>
    <row r="370" spans="1:9" ht="14.1" customHeight="1" x14ac:dyDescent="0.2">
      <c r="A370" s="138">
        <v>2456</v>
      </c>
      <c r="B370" s="82" t="s">
        <v>191</v>
      </c>
      <c r="C370" s="109">
        <v>3143</v>
      </c>
      <c r="D370" s="86">
        <v>261851</v>
      </c>
      <c r="E370" s="10">
        <v>3166</v>
      </c>
      <c r="F370" s="10">
        <v>89576</v>
      </c>
      <c r="G370" s="10">
        <v>5237</v>
      </c>
      <c r="H370" s="10">
        <v>589</v>
      </c>
      <c r="I370" s="13">
        <v>360419</v>
      </c>
    </row>
    <row r="371" spans="1:9" ht="14.1" customHeight="1" x14ac:dyDescent="0.2">
      <c r="A371" s="137">
        <v>2456</v>
      </c>
      <c r="B371" s="81" t="s">
        <v>192</v>
      </c>
      <c r="C371" s="108"/>
      <c r="D371" s="85">
        <f t="shared" ref="D371:I371" si="186">SUM(D367:D370)</f>
        <v>5350199</v>
      </c>
      <c r="E371" s="6">
        <f t="shared" si="186"/>
        <v>14000</v>
      </c>
      <c r="F371" s="6">
        <f t="shared" si="186"/>
        <v>1813098</v>
      </c>
      <c r="G371" s="6">
        <f t="shared" si="186"/>
        <v>107004</v>
      </c>
      <c r="H371" s="6">
        <f t="shared" si="186"/>
        <v>91960</v>
      </c>
      <c r="I371" s="7">
        <f t="shared" si="186"/>
        <v>7376261</v>
      </c>
    </row>
    <row r="372" spans="1:9" ht="14.1" customHeight="1" x14ac:dyDescent="0.2">
      <c r="A372" s="138">
        <v>2462</v>
      </c>
      <c r="B372" s="82" t="s">
        <v>193</v>
      </c>
      <c r="C372" s="109">
        <v>3111</v>
      </c>
      <c r="D372" s="86">
        <v>143953</v>
      </c>
      <c r="E372" s="10">
        <v>0</v>
      </c>
      <c r="F372" s="10">
        <v>48656</v>
      </c>
      <c r="G372" s="10">
        <v>2879</v>
      </c>
      <c r="H372" s="10">
        <v>1856</v>
      </c>
      <c r="I372" s="13">
        <v>197344</v>
      </c>
    </row>
    <row r="373" spans="1:9" ht="14.1" customHeight="1" x14ac:dyDescent="0.2">
      <c r="A373" s="138">
        <v>2462</v>
      </c>
      <c r="B373" s="82" t="s">
        <v>193</v>
      </c>
      <c r="C373" s="109">
        <v>3117</v>
      </c>
      <c r="D373" s="86">
        <v>656191</v>
      </c>
      <c r="E373" s="10">
        <v>4576</v>
      </c>
      <c r="F373" s="10">
        <v>223339</v>
      </c>
      <c r="G373" s="10">
        <v>13124</v>
      </c>
      <c r="H373" s="10">
        <v>8926</v>
      </c>
      <c r="I373" s="13">
        <v>906156</v>
      </c>
    </row>
    <row r="374" spans="1:9" ht="14.1" customHeight="1" x14ac:dyDescent="0.2">
      <c r="A374" s="138">
        <v>2462</v>
      </c>
      <c r="B374" s="82" t="s">
        <v>193</v>
      </c>
      <c r="C374" s="109">
        <v>3141</v>
      </c>
      <c r="D374" s="86">
        <v>84959</v>
      </c>
      <c r="E374" s="10">
        <v>3250</v>
      </c>
      <c r="F374" s="10">
        <v>29814</v>
      </c>
      <c r="G374" s="10">
        <v>1699</v>
      </c>
      <c r="H374" s="10">
        <v>511</v>
      </c>
      <c r="I374" s="13">
        <v>120233</v>
      </c>
    </row>
    <row r="375" spans="1:9" ht="14.1" customHeight="1" x14ac:dyDescent="0.2">
      <c r="A375" s="138">
        <v>2462</v>
      </c>
      <c r="B375" s="82" t="s">
        <v>193</v>
      </c>
      <c r="C375" s="109">
        <v>3143</v>
      </c>
      <c r="D375" s="86">
        <v>77572</v>
      </c>
      <c r="E375" s="10">
        <v>17</v>
      </c>
      <c r="F375" s="10">
        <v>26225</v>
      </c>
      <c r="G375" s="10">
        <v>1551</v>
      </c>
      <c r="H375" s="10">
        <v>143</v>
      </c>
      <c r="I375" s="13">
        <v>105508</v>
      </c>
    </row>
    <row r="376" spans="1:9" ht="14.1" customHeight="1" x14ac:dyDescent="0.2">
      <c r="A376" s="137">
        <v>2462</v>
      </c>
      <c r="B376" s="81" t="s">
        <v>194</v>
      </c>
      <c r="C376" s="108"/>
      <c r="D376" s="85">
        <f t="shared" ref="D376:I376" si="187">SUM(D372:D375)</f>
        <v>962675</v>
      </c>
      <c r="E376" s="6">
        <f t="shared" si="187"/>
        <v>7843</v>
      </c>
      <c r="F376" s="6">
        <f t="shared" si="187"/>
        <v>328034</v>
      </c>
      <c r="G376" s="6">
        <f t="shared" si="187"/>
        <v>19253</v>
      </c>
      <c r="H376" s="6">
        <f t="shared" si="187"/>
        <v>11436</v>
      </c>
      <c r="I376" s="7">
        <f t="shared" si="187"/>
        <v>1329241</v>
      </c>
    </row>
    <row r="377" spans="1:9" ht="14.1" customHeight="1" x14ac:dyDescent="0.2">
      <c r="A377" s="138">
        <v>2464</v>
      </c>
      <c r="B377" s="82" t="s">
        <v>195</v>
      </c>
      <c r="C377" s="109">
        <v>3111</v>
      </c>
      <c r="D377" s="86">
        <v>219657</v>
      </c>
      <c r="E377" s="10">
        <v>0</v>
      </c>
      <c r="F377" s="10">
        <v>74244</v>
      </c>
      <c r="G377" s="10">
        <v>4393</v>
      </c>
      <c r="H377" s="10">
        <v>1999</v>
      </c>
      <c r="I377" s="13">
        <v>300293</v>
      </c>
    </row>
    <row r="378" spans="1:9" ht="14.1" customHeight="1" x14ac:dyDescent="0.2">
      <c r="A378" s="138">
        <v>2464</v>
      </c>
      <c r="B378" s="82" t="s">
        <v>195</v>
      </c>
      <c r="C378" s="109">
        <v>3117</v>
      </c>
      <c r="D378" s="86">
        <v>228413</v>
      </c>
      <c r="E378" s="10">
        <v>1883</v>
      </c>
      <c r="F378" s="10">
        <v>77840</v>
      </c>
      <c r="G378" s="10">
        <v>4568</v>
      </c>
      <c r="H378" s="10">
        <v>-7430</v>
      </c>
      <c r="I378" s="13">
        <v>305274</v>
      </c>
    </row>
    <row r="379" spans="1:9" ht="14.1" customHeight="1" x14ac:dyDescent="0.2">
      <c r="A379" s="138">
        <v>2464</v>
      </c>
      <c r="B379" s="82" t="s">
        <v>195</v>
      </c>
      <c r="C379" s="109">
        <v>3141</v>
      </c>
      <c r="D379" s="86">
        <v>51802</v>
      </c>
      <c r="E379" s="10">
        <v>0</v>
      </c>
      <c r="F379" s="10">
        <v>17509</v>
      </c>
      <c r="G379" s="10">
        <v>1036</v>
      </c>
      <c r="H379" s="10">
        <v>264</v>
      </c>
      <c r="I379" s="13">
        <v>70611</v>
      </c>
    </row>
    <row r="380" spans="1:9" ht="14.1" customHeight="1" x14ac:dyDescent="0.2">
      <c r="A380" s="138">
        <v>2464</v>
      </c>
      <c r="B380" s="82" t="s">
        <v>195</v>
      </c>
      <c r="C380" s="109">
        <v>3143</v>
      </c>
      <c r="D380" s="86">
        <v>74967</v>
      </c>
      <c r="E380" s="10">
        <v>0</v>
      </c>
      <c r="F380" s="10">
        <v>25338</v>
      </c>
      <c r="G380" s="10">
        <v>1499</v>
      </c>
      <c r="H380" s="10">
        <v>20</v>
      </c>
      <c r="I380" s="13">
        <v>101824</v>
      </c>
    </row>
    <row r="381" spans="1:9" ht="14.1" customHeight="1" x14ac:dyDescent="0.2">
      <c r="A381" s="137">
        <v>2464</v>
      </c>
      <c r="B381" s="81" t="s">
        <v>196</v>
      </c>
      <c r="C381" s="108"/>
      <c r="D381" s="85">
        <f t="shared" ref="D381:I381" si="188">SUM(D377:D380)</f>
        <v>574839</v>
      </c>
      <c r="E381" s="6">
        <f t="shared" si="188"/>
        <v>1883</v>
      </c>
      <c r="F381" s="6">
        <f t="shared" si="188"/>
        <v>194931</v>
      </c>
      <c r="G381" s="6">
        <f t="shared" si="188"/>
        <v>11496</v>
      </c>
      <c r="H381" s="6">
        <f t="shared" si="188"/>
        <v>-5147</v>
      </c>
      <c r="I381" s="7">
        <f t="shared" si="188"/>
        <v>778002</v>
      </c>
    </row>
    <row r="382" spans="1:9" ht="14.1" customHeight="1" x14ac:dyDescent="0.2">
      <c r="A382" s="138">
        <v>2467</v>
      </c>
      <c r="B382" s="82" t="s">
        <v>197</v>
      </c>
      <c r="C382" s="109">
        <v>3111</v>
      </c>
      <c r="D382" s="86">
        <v>202988</v>
      </c>
      <c r="E382" s="10">
        <v>0</v>
      </c>
      <c r="F382" s="10">
        <v>68610</v>
      </c>
      <c r="G382" s="10">
        <v>4059</v>
      </c>
      <c r="H382" s="10">
        <v>2070</v>
      </c>
      <c r="I382" s="13">
        <v>277727</v>
      </c>
    </row>
    <row r="383" spans="1:9" ht="14.1" customHeight="1" x14ac:dyDescent="0.2">
      <c r="A383" s="138">
        <v>2467</v>
      </c>
      <c r="B383" s="82" t="s">
        <v>197</v>
      </c>
      <c r="C383" s="109">
        <v>3117</v>
      </c>
      <c r="D383" s="86">
        <v>462245</v>
      </c>
      <c r="E383" s="10">
        <v>0</v>
      </c>
      <c r="F383" s="10">
        <v>156239</v>
      </c>
      <c r="G383" s="10">
        <v>9245</v>
      </c>
      <c r="H383" s="10">
        <v>4745</v>
      </c>
      <c r="I383" s="13">
        <v>632474</v>
      </c>
    </row>
    <row r="384" spans="1:9" ht="14.1" customHeight="1" x14ac:dyDescent="0.2">
      <c r="A384" s="138">
        <v>2467</v>
      </c>
      <c r="B384" s="82" t="s">
        <v>197</v>
      </c>
      <c r="C384" s="109">
        <v>3141</v>
      </c>
      <c r="D384" s="86">
        <v>73242</v>
      </c>
      <c r="E384" s="10">
        <v>0</v>
      </c>
      <c r="F384" s="10">
        <v>24756</v>
      </c>
      <c r="G384" s="10">
        <v>1465</v>
      </c>
      <c r="H384" s="10">
        <v>417</v>
      </c>
      <c r="I384" s="13">
        <v>99880</v>
      </c>
    </row>
    <row r="385" spans="1:9" ht="14.1" customHeight="1" x14ac:dyDescent="0.2">
      <c r="A385" s="138">
        <v>2467</v>
      </c>
      <c r="B385" s="82" t="s">
        <v>197</v>
      </c>
      <c r="C385" s="109">
        <v>3143</v>
      </c>
      <c r="D385" s="86">
        <v>44541</v>
      </c>
      <c r="E385" s="10">
        <v>0</v>
      </c>
      <c r="F385" s="10">
        <v>15055</v>
      </c>
      <c r="G385" s="10">
        <v>891</v>
      </c>
      <c r="H385" s="10">
        <v>87</v>
      </c>
      <c r="I385" s="13">
        <v>60574</v>
      </c>
    </row>
    <row r="386" spans="1:9" ht="14.1" customHeight="1" x14ac:dyDescent="0.2">
      <c r="A386" s="137">
        <v>2467</v>
      </c>
      <c r="B386" s="81" t="s">
        <v>198</v>
      </c>
      <c r="C386" s="108"/>
      <c r="D386" s="85">
        <f t="shared" ref="D386:I386" si="189">SUM(D382:D385)</f>
        <v>783016</v>
      </c>
      <c r="E386" s="6">
        <f t="shared" si="189"/>
        <v>0</v>
      </c>
      <c r="F386" s="6">
        <f t="shared" si="189"/>
        <v>264660</v>
      </c>
      <c r="G386" s="6">
        <f t="shared" si="189"/>
        <v>15660</v>
      </c>
      <c r="H386" s="6">
        <f t="shared" si="189"/>
        <v>7319</v>
      </c>
      <c r="I386" s="7">
        <f t="shared" si="189"/>
        <v>1070655</v>
      </c>
    </row>
    <row r="387" spans="1:9" ht="14.1" customHeight="1" x14ac:dyDescent="0.2">
      <c r="A387" s="138">
        <v>2408</v>
      </c>
      <c r="B387" s="82" t="s">
        <v>199</v>
      </c>
      <c r="C387" s="109">
        <v>3111</v>
      </c>
      <c r="D387" s="86">
        <v>283029</v>
      </c>
      <c r="E387" s="10">
        <v>11620</v>
      </c>
      <c r="F387" s="10">
        <v>99592</v>
      </c>
      <c r="G387" s="10">
        <v>5661</v>
      </c>
      <c r="H387" s="10">
        <v>-2225</v>
      </c>
      <c r="I387" s="13">
        <v>397677</v>
      </c>
    </row>
    <row r="388" spans="1:9" ht="14.1" customHeight="1" x14ac:dyDescent="0.2">
      <c r="A388" s="138">
        <v>2408</v>
      </c>
      <c r="B388" s="82" t="s">
        <v>199</v>
      </c>
      <c r="C388" s="109">
        <v>3141</v>
      </c>
      <c r="D388" s="86">
        <v>63471</v>
      </c>
      <c r="E388" s="10">
        <v>-2333</v>
      </c>
      <c r="F388" s="10">
        <v>20665</v>
      </c>
      <c r="G388" s="10">
        <v>1270</v>
      </c>
      <c r="H388" s="10">
        <v>318</v>
      </c>
      <c r="I388" s="13">
        <v>83391</v>
      </c>
    </row>
    <row r="389" spans="1:9" ht="14.1" customHeight="1" x14ac:dyDescent="0.2">
      <c r="A389" s="137">
        <v>2408</v>
      </c>
      <c r="B389" s="81" t="s">
        <v>200</v>
      </c>
      <c r="C389" s="108"/>
      <c r="D389" s="85">
        <f t="shared" ref="D389:I389" si="190">SUM(D387:D388)</f>
        <v>346500</v>
      </c>
      <c r="E389" s="6">
        <f t="shared" si="190"/>
        <v>9287</v>
      </c>
      <c r="F389" s="6">
        <f t="shared" si="190"/>
        <v>120257</v>
      </c>
      <c r="G389" s="6">
        <f t="shared" si="190"/>
        <v>6931</v>
      </c>
      <c r="H389" s="6">
        <f t="shared" si="190"/>
        <v>-1907</v>
      </c>
      <c r="I389" s="7">
        <f t="shared" si="190"/>
        <v>481068</v>
      </c>
    </row>
    <row r="390" spans="1:9" ht="14.1" customHeight="1" x14ac:dyDescent="0.2">
      <c r="A390" s="138">
        <v>2304</v>
      </c>
      <c r="B390" s="82" t="s">
        <v>201</v>
      </c>
      <c r="C390" s="109">
        <v>3113</v>
      </c>
      <c r="D390" s="86">
        <v>800418</v>
      </c>
      <c r="E390" s="10">
        <v>0</v>
      </c>
      <c r="F390" s="10">
        <v>270541</v>
      </c>
      <c r="G390" s="10">
        <v>16008</v>
      </c>
      <c r="H390" s="10">
        <v>10121</v>
      </c>
      <c r="I390" s="13">
        <v>1097088</v>
      </c>
    </row>
    <row r="391" spans="1:9" ht="14.1" customHeight="1" x14ac:dyDescent="0.2">
      <c r="A391" s="138">
        <v>2304</v>
      </c>
      <c r="B391" s="82" t="s">
        <v>201</v>
      </c>
      <c r="C391" s="109">
        <v>3143</v>
      </c>
      <c r="D391" s="86">
        <v>35834</v>
      </c>
      <c r="E391" s="10">
        <v>0</v>
      </c>
      <c r="F391" s="10">
        <v>12112</v>
      </c>
      <c r="G391" s="10">
        <v>717</v>
      </c>
      <c r="H391" s="10">
        <v>57</v>
      </c>
      <c r="I391" s="13">
        <v>48720</v>
      </c>
    </row>
    <row r="392" spans="1:9" ht="14.1" customHeight="1" x14ac:dyDescent="0.2">
      <c r="A392" s="137">
        <v>2304</v>
      </c>
      <c r="B392" s="81" t="s">
        <v>202</v>
      </c>
      <c r="C392" s="108"/>
      <c r="D392" s="85">
        <f t="shared" ref="D392:I392" si="191">SUM(D390:D391)</f>
        <v>836252</v>
      </c>
      <c r="E392" s="6">
        <f t="shared" si="191"/>
        <v>0</v>
      </c>
      <c r="F392" s="6">
        <f t="shared" si="191"/>
        <v>282653</v>
      </c>
      <c r="G392" s="6">
        <f t="shared" si="191"/>
        <v>16725</v>
      </c>
      <c r="H392" s="6">
        <f t="shared" si="191"/>
        <v>10178</v>
      </c>
      <c r="I392" s="7">
        <f t="shared" si="191"/>
        <v>1145808</v>
      </c>
    </row>
    <row r="393" spans="1:9" ht="14.1" customHeight="1" x14ac:dyDescent="0.2">
      <c r="A393" s="138">
        <v>2438</v>
      </c>
      <c r="B393" s="82" t="s">
        <v>203</v>
      </c>
      <c r="C393" s="109">
        <v>3111</v>
      </c>
      <c r="D393" s="86">
        <v>1138021</v>
      </c>
      <c r="E393" s="10">
        <v>17493</v>
      </c>
      <c r="F393" s="10">
        <v>390563</v>
      </c>
      <c r="G393" s="10">
        <v>22760</v>
      </c>
      <c r="H393" s="10">
        <v>-16547</v>
      </c>
      <c r="I393" s="13">
        <v>1552290</v>
      </c>
    </row>
    <row r="394" spans="1:9" ht="14.1" customHeight="1" x14ac:dyDescent="0.2">
      <c r="A394" s="138">
        <v>2438</v>
      </c>
      <c r="B394" s="82" t="s">
        <v>203</v>
      </c>
      <c r="C394" s="109">
        <v>3141</v>
      </c>
      <c r="D394" s="86">
        <v>308061</v>
      </c>
      <c r="E394" s="10">
        <v>0</v>
      </c>
      <c r="F394" s="10">
        <v>104125</v>
      </c>
      <c r="G394" s="10">
        <v>6161</v>
      </c>
      <c r="H394" s="10">
        <v>2822</v>
      </c>
      <c r="I394" s="13">
        <v>421169</v>
      </c>
    </row>
    <row r="395" spans="1:9" ht="14.1" customHeight="1" x14ac:dyDescent="0.2">
      <c r="A395" s="137">
        <v>2438</v>
      </c>
      <c r="B395" s="81" t="s">
        <v>204</v>
      </c>
      <c r="C395" s="108"/>
      <c r="D395" s="85">
        <f t="shared" ref="D395:I395" si="192">SUM(D393:D394)</f>
        <v>1446082</v>
      </c>
      <c r="E395" s="6">
        <f t="shared" si="192"/>
        <v>17493</v>
      </c>
      <c r="F395" s="6">
        <f t="shared" si="192"/>
        <v>494688</v>
      </c>
      <c r="G395" s="6">
        <f t="shared" si="192"/>
        <v>28921</v>
      </c>
      <c r="H395" s="6">
        <f t="shared" si="192"/>
        <v>-13725</v>
      </c>
      <c r="I395" s="7">
        <f t="shared" si="192"/>
        <v>1973459</v>
      </c>
    </row>
    <row r="396" spans="1:9" ht="14.1" customHeight="1" x14ac:dyDescent="0.2">
      <c r="A396" s="138">
        <v>2315</v>
      </c>
      <c r="B396" s="82" t="s">
        <v>205</v>
      </c>
      <c r="C396" s="109">
        <v>3233</v>
      </c>
      <c r="D396" s="86">
        <v>329575</v>
      </c>
      <c r="E396" s="10">
        <v>12000</v>
      </c>
      <c r="F396" s="10">
        <v>115453</v>
      </c>
      <c r="G396" s="10">
        <v>6591</v>
      </c>
      <c r="H396" s="10">
        <v>189</v>
      </c>
      <c r="I396" s="13">
        <v>463808</v>
      </c>
    </row>
    <row r="397" spans="1:9" ht="14.1" customHeight="1" x14ac:dyDescent="0.2">
      <c r="A397" s="137">
        <v>2315</v>
      </c>
      <c r="B397" s="81" t="s">
        <v>206</v>
      </c>
      <c r="C397" s="108"/>
      <c r="D397" s="85">
        <f t="shared" ref="D397:I397" si="193">SUM(D396:D396)</f>
        <v>329575</v>
      </c>
      <c r="E397" s="6">
        <f t="shared" si="193"/>
        <v>12000</v>
      </c>
      <c r="F397" s="6">
        <f t="shared" si="193"/>
        <v>115453</v>
      </c>
      <c r="G397" s="6">
        <f t="shared" si="193"/>
        <v>6591</v>
      </c>
      <c r="H397" s="6">
        <f t="shared" si="193"/>
        <v>189</v>
      </c>
      <c r="I397" s="7">
        <f t="shared" si="193"/>
        <v>463808</v>
      </c>
    </row>
    <row r="398" spans="1:9" ht="14.1" customHeight="1" x14ac:dyDescent="0.2">
      <c r="A398" s="138">
        <v>2494</v>
      </c>
      <c r="B398" s="82" t="s">
        <v>207</v>
      </c>
      <c r="C398" s="109">
        <v>3113</v>
      </c>
      <c r="D398" s="86">
        <v>3626239</v>
      </c>
      <c r="E398" s="10">
        <v>-3500</v>
      </c>
      <c r="F398" s="10">
        <v>1224486</v>
      </c>
      <c r="G398" s="10">
        <v>72524</v>
      </c>
      <c r="H398" s="10">
        <v>80638</v>
      </c>
      <c r="I398" s="13">
        <v>5000387</v>
      </c>
    </row>
    <row r="399" spans="1:9" ht="14.1" customHeight="1" x14ac:dyDescent="0.2">
      <c r="A399" s="138">
        <v>2494</v>
      </c>
      <c r="B399" s="82" t="s">
        <v>207</v>
      </c>
      <c r="C399" s="109">
        <v>3143</v>
      </c>
      <c r="D399" s="86">
        <v>161509</v>
      </c>
      <c r="E399" s="10">
        <v>0</v>
      </c>
      <c r="F399" s="10">
        <v>54590</v>
      </c>
      <c r="G399" s="10">
        <v>3230</v>
      </c>
      <c r="H399" s="10">
        <v>289</v>
      </c>
      <c r="I399" s="13">
        <v>219618</v>
      </c>
    </row>
    <row r="400" spans="1:9" ht="14.1" customHeight="1" x14ac:dyDescent="0.2">
      <c r="A400" s="137">
        <v>2494</v>
      </c>
      <c r="B400" s="81" t="s">
        <v>208</v>
      </c>
      <c r="C400" s="108"/>
      <c r="D400" s="85">
        <f t="shared" ref="D400:I400" si="194">SUM(D398:D399)</f>
        <v>3787748</v>
      </c>
      <c r="E400" s="6">
        <f t="shared" si="194"/>
        <v>-3500</v>
      </c>
      <c r="F400" s="6">
        <f t="shared" si="194"/>
        <v>1279076</v>
      </c>
      <c r="G400" s="6">
        <f t="shared" si="194"/>
        <v>75754</v>
      </c>
      <c r="H400" s="6">
        <f t="shared" si="194"/>
        <v>80927</v>
      </c>
      <c r="I400" s="7">
        <f t="shared" si="194"/>
        <v>5220005</v>
      </c>
    </row>
    <row r="401" spans="1:9" ht="14.1" customHeight="1" x14ac:dyDescent="0.2">
      <c r="A401" s="138">
        <v>2301</v>
      </c>
      <c r="B401" s="82" t="s">
        <v>209</v>
      </c>
      <c r="C401" s="109">
        <v>3231</v>
      </c>
      <c r="D401" s="86">
        <v>578490</v>
      </c>
      <c r="E401" s="10">
        <v>0</v>
      </c>
      <c r="F401" s="10">
        <v>195530</v>
      </c>
      <c r="G401" s="10">
        <v>11570</v>
      </c>
      <c r="H401" s="10">
        <v>2931</v>
      </c>
      <c r="I401" s="13">
        <v>788521</v>
      </c>
    </row>
    <row r="402" spans="1:9" ht="14.1" customHeight="1" x14ac:dyDescent="0.2">
      <c r="A402" s="137">
        <v>2301</v>
      </c>
      <c r="B402" s="81" t="s">
        <v>210</v>
      </c>
      <c r="C402" s="108"/>
      <c r="D402" s="85">
        <f t="shared" ref="D402:I402" si="195">SUM(D401:D401)</f>
        <v>578490</v>
      </c>
      <c r="E402" s="6">
        <f t="shared" si="195"/>
        <v>0</v>
      </c>
      <c r="F402" s="6">
        <f t="shared" si="195"/>
        <v>195530</v>
      </c>
      <c r="G402" s="6">
        <f t="shared" si="195"/>
        <v>11570</v>
      </c>
      <c r="H402" s="6">
        <f t="shared" si="195"/>
        <v>2931</v>
      </c>
      <c r="I402" s="7">
        <f t="shared" si="195"/>
        <v>788521</v>
      </c>
    </row>
    <row r="403" spans="1:9" ht="14.1" customHeight="1" x14ac:dyDescent="0.2">
      <c r="A403" s="138">
        <v>2497</v>
      </c>
      <c r="B403" s="82" t="s">
        <v>211</v>
      </c>
      <c r="C403" s="109">
        <v>3111</v>
      </c>
      <c r="D403" s="86">
        <v>823877</v>
      </c>
      <c r="E403" s="10">
        <v>13816</v>
      </c>
      <c r="F403" s="10">
        <v>283140</v>
      </c>
      <c r="G403" s="10">
        <v>16477</v>
      </c>
      <c r="H403" s="10">
        <v>8062</v>
      </c>
      <c r="I403" s="13">
        <v>1145372</v>
      </c>
    </row>
    <row r="404" spans="1:9" ht="14.1" customHeight="1" x14ac:dyDescent="0.2">
      <c r="A404" s="138">
        <v>2497</v>
      </c>
      <c r="B404" s="82" t="s">
        <v>211</v>
      </c>
      <c r="C404" s="109">
        <v>3113</v>
      </c>
      <c r="D404" s="86">
        <v>3428985</v>
      </c>
      <c r="E404" s="10">
        <v>55417</v>
      </c>
      <c r="F404" s="10">
        <v>1161955</v>
      </c>
      <c r="G404" s="10">
        <v>68579</v>
      </c>
      <c r="H404" s="10">
        <v>15242</v>
      </c>
      <c r="I404" s="13">
        <v>4730178</v>
      </c>
    </row>
    <row r="405" spans="1:9" ht="14.1" customHeight="1" x14ac:dyDescent="0.2">
      <c r="A405" s="138">
        <v>2497</v>
      </c>
      <c r="B405" s="82" t="s">
        <v>211</v>
      </c>
      <c r="C405" s="109">
        <v>3141</v>
      </c>
      <c r="D405" s="86">
        <v>335646</v>
      </c>
      <c r="E405" s="10">
        <v>750</v>
      </c>
      <c r="F405" s="10">
        <v>113702</v>
      </c>
      <c r="G405" s="10">
        <v>6713</v>
      </c>
      <c r="H405" s="10">
        <v>3928</v>
      </c>
      <c r="I405" s="13">
        <v>460739</v>
      </c>
    </row>
    <row r="406" spans="1:9" ht="14.1" customHeight="1" x14ac:dyDescent="0.2">
      <c r="A406" s="138">
        <v>2497</v>
      </c>
      <c r="B406" s="82" t="s">
        <v>211</v>
      </c>
      <c r="C406" s="109">
        <v>3143</v>
      </c>
      <c r="D406" s="86">
        <v>199122</v>
      </c>
      <c r="E406" s="10">
        <v>1166</v>
      </c>
      <c r="F406" s="10">
        <v>67698</v>
      </c>
      <c r="G406" s="10">
        <v>3982</v>
      </c>
      <c r="H406" s="10">
        <v>419</v>
      </c>
      <c r="I406" s="13">
        <v>272387</v>
      </c>
    </row>
    <row r="407" spans="1:9" ht="14.1" customHeight="1" x14ac:dyDescent="0.2">
      <c r="A407" s="137">
        <v>2497</v>
      </c>
      <c r="B407" s="81" t="s">
        <v>212</v>
      </c>
      <c r="C407" s="108"/>
      <c r="D407" s="85">
        <f t="shared" ref="D407:I407" si="196">SUM(D403:D406)</f>
        <v>4787630</v>
      </c>
      <c r="E407" s="6">
        <f t="shared" si="196"/>
        <v>71149</v>
      </c>
      <c r="F407" s="6">
        <f t="shared" si="196"/>
        <v>1626495</v>
      </c>
      <c r="G407" s="6">
        <f t="shared" si="196"/>
        <v>95751</v>
      </c>
      <c r="H407" s="6">
        <f t="shared" si="196"/>
        <v>27651</v>
      </c>
      <c r="I407" s="7">
        <f t="shared" si="196"/>
        <v>6608676</v>
      </c>
    </row>
    <row r="408" spans="1:9" ht="14.1" customHeight="1" x14ac:dyDescent="0.2">
      <c r="A408" s="138">
        <v>2446</v>
      </c>
      <c r="B408" s="82" t="s">
        <v>213</v>
      </c>
      <c r="C408" s="109">
        <v>3111</v>
      </c>
      <c r="D408" s="86">
        <v>300092</v>
      </c>
      <c r="E408" s="10">
        <v>1000</v>
      </c>
      <c r="F408" s="10">
        <v>101769</v>
      </c>
      <c r="G408" s="10">
        <v>6002</v>
      </c>
      <c r="H408" s="10">
        <v>3769</v>
      </c>
      <c r="I408" s="13">
        <v>412632</v>
      </c>
    </row>
    <row r="409" spans="1:9" ht="14.1" customHeight="1" x14ac:dyDescent="0.2">
      <c r="A409" s="138">
        <v>2446</v>
      </c>
      <c r="B409" s="82" t="s">
        <v>213</v>
      </c>
      <c r="C409" s="109">
        <v>3117</v>
      </c>
      <c r="D409" s="86">
        <v>891588</v>
      </c>
      <c r="E409" s="10">
        <v>3000</v>
      </c>
      <c r="F409" s="10">
        <v>302371</v>
      </c>
      <c r="G409" s="10">
        <v>17831</v>
      </c>
      <c r="H409" s="10">
        <v>18156</v>
      </c>
      <c r="I409" s="13">
        <v>1232946</v>
      </c>
    </row>
    <row r="410" spans="1:9" ht="14.1" customHeight="1" x14ac:dyDescent="0.2">
      <c r="A410" s="138">
        <v>2446</v>
      </c>
      <c r="B410" s="82" t="s">
        <v>213</v>
      </c>
      <c r="C410" s="109">
        <v>3143</v>
      </c>
      <c r="D410" s="86">
        <v>105420</v>
      </c>
      <c r="E410" s="10">
        <v>0</v>
      </c>
      <c r="F410" s="10">
        <v>35633</v>
      </c>
      <c r="G410" s="10">
        <v>2109</v>
      </c>
      <c r="H410" s="10">
        <v>198</v>
      </c>
      <c r="I410" s="13">
        <v>143360</v>
      </c>
    </row>
    <row r="411" spans="1:9" ht="14.1" customHeight="1" thickBot="1" x14ac:dyDescent="0.25">
      <c r="A411" s="139">
        <v>2446</v>
      </c>
      <c r="B411" s="83" t="s">
        <v>214</v>
      </c>
      <c r="C411" s="110"/>
      <c r="D411" s="87">
        <f t="shared" ref="D411:I411" si="197">SUM(D408:D410)</f>
        <v>1297100</v>
      </c>
      <c r="E411" s="8">
        <f t="shared" si="197"/>
        <v>4000</v>
      </c>
      <c r="F411" s="8">
        <f t="shared" si="197"/>
        <v>439773</v>
      </c>
      <c r="G411" s="8">
        <f t="shared" si="197"/>
        <v>25942</v>
      </c>
      <c r="H411" s="8">
        <f t="shared" si="197"/>
        <v>22123</v>
      </c>
      <c r="I411" s="9">
        <f t="shared" si="197"/>
        <v>1788938</v>
      </c>
    </row>
    <row r="412" spans="1:9" ht="14.1" customHeight="1" thickBot="1" x14ac:dyDescent="0.25">
      <c r="A412" s="135"/>
      <c r="B412" s="79" t="s">
        <v>231</v>
      </c>
      <c r="C412" s="106"/>
      <c r="D412" s="88">
        <f t="shared" ref="D412:I412" si="198">D411+D407+D402+D400+D397+D395+D392+D389+D386+D381+D376+D371+D366+D361+D356+D351+D346+D341+D334+D331</f>
        <v>42273805</v>
      </c>
      <c r="E412" s="4">
        <f t="shared" si="198"/>
        <v>236341</v>
      </c>
      <c r="F412" s="4">
        <f t="shared" si="198"/>
        <v>14352655</v>
      </c>
      <c r="G412" s="4">
        <f t="shared" si="198"/>
        <v>845477</v>
      </c>
      <c r="H412" s="4">
        <f t="shared" si="198"/>
        <v>517888</v>
      </c>
      <c r="I412" s="5">
        <f t="shared" si="198"/>
        <v>58226166</v>
      </c>
    </row>
    <row r="413" spans="1:9" ht="14.1" customHeight="1" x14ac:dyDescent="0.2">
      <c r="A413" s="140">
        <v>3454</v>
      </c>
      <c r="B413" s="141" t="s">
        <v>234</v>
      </c>
      <c r="C413" s="22">
        <v>3233</v>
      </c>
      <c r="D413" s="92">
        <v>792702</v>
      </c>
      <c r="E413" s="17">
        <v>11500</v>
      </c>
      <c r="F413" s="17">
        <v>271820</v>
      </c>
      <c r="G413" s="17">
        <v>15854</v>
      </c>
      <c r="H413" s="17">
        <v>-5966</v>
      </c>
      <c r="I413" s="18">
        <v>1085910</v>
      </c>
    </row>
    <row r="414" spans="1:9" ht="14.1" customHeight="1" x14ac:dyDescent="0.2">
      <c r="A414" s="19">
        <v>3454</v>
      </c>
      <c r="B414" s="142" t="s">
        <v>235</v>
      </c>
      <c r="C414" s="46"/>
      <c r="D414" s="91">
        <v>792702</v>
      </c>
      <c r="E414" s="20">
        <v>11500</v>
      </c>
      <c r="F414" s="20">
        <v>271820</v>
      </c>
      <c r="G414" s="20">
        <v>15854</v>
      </c>
      <c r="H414" s="20">
        <v>-5966</v>
      </c>
      <c r="I414" s="21">
        <v>1085910</v>
      </c>
    </row>
    <row r="415" spans="1:9" ht="14.1" customHeight="1" x14ac:dyDescent="0.2">
      <c r="A415" s="22">
        <v>3470</v>
      </c>
      <c r="B415" s="26" t="s">
        <v>236</v>
      </c>
      <c r="C415" s="22">
        <v>3111</v>
      </c>
      <c r="D415" s="92">
        <v>649336</v>
      </c>
      <c r="E415" s="17">
        <v>9967</v>
      </c>
      <c r="F415" s="17">
        <v>222844</v>
      </c>
      <c r="G415" s="17">
        <v>12987</v>
      </c>
      <c r="H415" s="17">
        <v>-3879</v>
      </c>
      <c r="I415" s="18">
        <v>891255</v>
      </c>
    </row>
    <row r="416" spans="1:9" ht="14.1" customHeight="1" x14ac:dyDescent="0.2">
      <c r="A416" s="22">
        <v>3470</v>
      </c>
      <c r="B416" s="26" t="s">
        <v>236</v>
      </c>
      <c r="C416" s="22">
        <v>3141</v>
      </c>
      <c r="D416" s="92">
        <v>115196</v>
      </c>
      <c r="E416" s="17">
        <v>167</v>
      </c>
      <c r="F416" s="17">
        <v>38993</v>
      </c>
      <c r="G416" s="17">
        <v>2304</v>
      </c>
      <c r="H416" s="17">
        <v>778</v>
      </c>
      <c r="I416" s="18">
        <v>157438</v>
      </c>
    </row>
    <row r="417" spans="1:9" ht="14.1" customHeight="1" x14ac:dyDescent="0.2">
      <c r="A417" s="19">
        <v>3470</v>
      </c>
      <c r="B417" s="27" t="s">
        <v>237</v>
      </c>
      <c r="C417" s="46"/>
      <c r="D417" s="93">
        <v>764532</v>
      </c>
      <c r="E417" s="23">
        <v>10134</v>
      </c>
      <c r="F417" s="23">
        <v>261837</v>
      </c>
      <c r="G417" s="23">
        <v>15291</v>
      </c>
      <c r="H417" s="23">
        <v>-3101</v>
      </c>
      <c r="I417" s="24">
        <v>1048693</v>
      </c>
    </row>
    <row r="418" spans="1:9" ht="14.1" customHeight="1" x14ac:dyDescent="0.2">
      <c r="A418" s="22">
        <v>3469</v>
      </c>
      <c r="B418" s="26" t="s">
        <v>238</v>
      </c>
      <c r="C418" s="22">
        <v>3111</v>
      </c>
      <c r="D418" s="92">
        <v>851661</v>
      </c>
      <c r="E418" s="17">
        <v>3200</v>
      </c>
      <c r="F418" s="17">
        <v>288943</v>
      </c>
      <c r="G418" s="17">
        <v>17033</v>
      </c>
      <c r="H418" s="17">
        <v>1042</v>
      </c>
      <c r="I418" s="18">
        <v>1161879</v>
      </c>
    </row>
    <row r="419" spans="1:9" ht="14.1" customHeight="1" x14ac:dyDescent="0.2">
      <c r="A419" s="22">
        <v>3469</v>
      </c>
      <c r="B419" s="26" t="s">
        <v>238</v>
      </c>
      <c r="C419" s="22">
        <v>3141</v>
      </c>
      <c r="D419" s="92">
        <v>134052</v>
      </c>
      <c r="E419" s="17">
        <v>-1475</v>
      </c>
      <c r="F419" s="17">
        <v>44811</v>
      </c>
      <c r="G419" s="17">
        <v>2681</v>
      </c>
      <c r="H419" s="17">
        <v>973</v>
      </c>
      <c r="I419" s="18">
        <v>181042</v>
      </c>
    </row>
    <row r="420" spans="1:9" ht="14.1" customHeight="1" x14ac:dyDescent="0.2">
      <c r="A420" s="19">
        <v>3469</v>
      </c>
      <c r="B420" s="27" t="s">
        <v>239</v>
      </c>
      <c r="C420" s="19"/>
      <c r="D420" s="93">
        <v>985713</v>
      </c>
      <c r="E420" s="23">
        <v>1725</v>
      </c>
      <c r="F420" s="23">
        <v>333754</v>
      </c>
      <c r="G420" s="23">
        <v>19714</v>
      </c>
      <c r="H420" s="23">
        <v>2015</v>
      </c>
      <c r="I420" s="24">
        <v>1342921</v>
      </c>
    </row>
    <row r="421" spans="1:9" ht="14.1" customHeight="1" x14ac:dyDescent="0.2">
      <c r="A421" s="25">
        <v>3462</v>
      </c>
      <c r="B421" s="26" t="s">
        <v>240</v>
      </c>
      <c r="C421" s="25">
        <v>3111</v>
      </c>
      <c r="D421" s="92">
        <v>652084</v>
      </c>
      <c r="E421" s="17">
        <v>3163</v>
      </c>
      <c r="F421" s="17">
        <v>221473</v>
      </c>
      <c r="G421" s="17">
        <v>13042</v>
      </c>
      <c r="H421" s="17">
        <v>-5555</v>
      </c>
      <c r="I421" s="18">
        <v>884207</v>
      </c>
    </row>
    <row r="422" spans="1:9" ht="14.1" customHeight="1" x14ac:dyDescent="0.2">
      <c r="A422" s="143">
        <v>3462</v>
      </c>
      <c r="B422" s="26" t="s">
        <v>240</v>
      </c>
      <c r="C422" s="22">
        <v>3141</v>
      </c>
      <c r="D422" s="92">
        <v>109810</v>
      </c>
      <c r="E422" s="17">
        <v>0</v>
      </c>
      <c r="F422" s="17">
        <v>37116</v>
      </c>
      <c r="G422" s="17">
        <v>2196</v>
      </c>
      <c r="H422" s="17">
        <v>744</v>
      </c>
      <c r="I422" s="18">
        <v>149866</v>
      </c>
    </row>
    <row r="423" spans="1:9" ht="14.1" customHeight="1" x14ac:dyDescent="0.2">
      <c r="A423" s="19">
        <v>3462</v>
      </c>
      <c r="B423" s="27" t="s">
        <v>241</v>
      </c>
      <c r="C423" s="46"/>
      <c r="D423" s="93">
        <v>761894</v>
      </c>
      <c r="E423" s="23">
        <v>3163</v>
      </c>
      <c r="F423" s="23">
        <v>258589</v>
      </c>
      <c r="G423" s="23">
        <v>15238</v>
      </c>
      <c r="H423" s="23">
        <v>-4811</v>
      </c>
      <c r="I423" s="24">
        <v>1034073</v>
      </c>
    </row>
    <row r="424" spans="1:9" ht="14.1" customHeight="1" x14ac:dyDescent="0.2">
      <c r="A424" s="22">
        <v>3464</v>
      </c>
      <c r="B424" s="26" t="s">
        <v>242</v>
      </c>
      <c r="C424" s="25">
        <v>3111</v>
      </c>
      <c r="D424" s="92">
        <v>845030</v>
      </c>
      <c r="E424" s="17">
        <v>3160</v>
      </c>
      <c r="F424" s="17">
        <v>286688</v>
      </c>
      <c r="G424" s="17">
        <v>16901</v>
      </c>
      <c r="H424" s="17">
        <v>-4216</v>
      </c>
      <c r="I424" s="18">
        <v>1147563</v>
      </c>
    </row>
    <row r="425" spans="1:9" ht="14.1" customHeight="1" x14ac:dyDescent="0.2">
      <c r="A425" s="25">
        <v>3464</v>
      </c>
      <c r="B425" s="26" t="s">
        <v>242</v>
      </c>
      <c r="C425" s="25">
        <v>3141</v>
      </c>
      <c r="D425" s="92">
        <v>128171</v>
      </c>
      <c r="E425" s="17">
        <v>0</v>
      </c>
      <c r="F425" s="17">
        <v>43322</v>
      </c>
      <c r="G425" s="17">
        <v>2563</v>
      </c>
      <c r="H425" s="17">
        <v>936</v>
      </c>
      <c r="I425" s="18">
        <v>174992</v>
      </c>
    </row>
    <row r="426" spans="1:9" ht="14.1" customHeight="1" x14ac:dyDescent="0.2">
      <c r="A426" s="19">
        <v>3464</v>
      </c>
      <c r="B426" s="27" t="s">
        <v>243</v>
      </c>
      <c r="C426" s="19"/>
      <c r="D426" s="93">
        <v>973201</v>
      </c>
      <c r="E426" s="23">
        <v>3160</v>
      </c>
      <c r="F426" s="23">
        <v>330010</v>
      </c>
      <c r="G426" s="23">
        <v>19464</v>
      </c>
      <c r="H426" s="23">
        <v>-3280</v>
      </c>
      <c r="I426" s="24">
        <v>1322555</v>
      </c>
    </row>
    <row r="427" spans="1:9" ht="14.1" customHeight="1" x14ac:dyDescent="0.2">
      <c r="A427" s="25">
        <v>3453</v>
      </c>
      <c r="B427" s="144" t="s">
        <v>244</v>
      </c>
      <c r="C427" s="25">
        <v>3111</v>
      </c>
      <c r="D427" s="92">
        <v>854016</v>
      </c>
      <c r="E427" s="17">
        <v>3000</v>
      </c>
      <c r="F427" s="17">
        <v>289671</v>
      </c>
      <c r="G427" s="17">
        <v>17080</v>
      </c>
      <c r="H427" s="17">
        <v>-183</v>
      </c>
      <c r="I427" s="18">
        <v>1163584</v>
      </c>
    </row>
    <row r="428" spans="1:9" ht="14.1" customHeight="1" x14ac:dyDescent="0.2">
      <c r="A428" s="25">
        <v>3453</v>
      </c>
      <c r="B428" s="144" t="s">
        <v>244</v>
      </c>
      <c r="C428" s="22">
        <v>3141</v>
      </c>
      <c r="D428" s="92">
        <v>119053</v>
      </c>
      <c r="E428" s="17">
        <v>0</v>
      </c>
      <c r="F428" s="17">
        <v>40240</v>
      </c>
      <c r="G428" s="17">
        <v>2381</v>
      </c>
      <c r="H428" s="17">
        <v>850</v>
      </c>
      <c r="I428" s="18">
        <v>162524</v>
      </c>
    </row>
    <row r="429" spans="1:9" ht="14.1" customHeight="1" x14ac:dyDescent="0.2">
      <c r="A429" s="19">
        <v>3453</v>
      </c>
      <c r="B429" s="146" t="s">
        <v>245</v>
      </c>
      <c r="C429" s="46"/>
      <c r="D429" s="93">
        <v>973069</v>
      </c>
      <c r="E429" s="23">
        <v>3000</v>
      </c>
      <c r="F429" s="23">
        <v>329911</v>
      </c>
      <c r="G429" s="23">
        <v>19461</v>
      </c>
      <c r="H429" s="23">
        <v>667</v>
      </c>
      <c r="I429" s="24">
        <v>1326108</v>
      </c>
    </row>
    <row r="430" spans="1:9" ht="14.1" customHeight="1" x14ac:dyDescent="0.2">
      <c r="A430" s="22">
        <v>3471</v>
      </c>
      <c r="B430" s="26" t="s">
        <v>246</v>
      </c>
      <c r="C430" s="22">
        <v>3111</v>
      </c>
      <c r="D430" s="92">
        <v>968061</v>
      </c>
      <c r="E430" s="17">
        <v>0</v>
      </c>
      <c r="F430" s="17">
        <v>327205</v>
      </c>
      <c r="G430" s="17">
        <v>19361</v>
      </c>
      <c r="H430" s="17">
        <v>4464</v>
      </c>
      <c r="I430" s="18">
        <v>1319091</v>
      </c>
    </row>
    <row r="431" spans="1:9" ht="14.1" customHeight="1" x14ac:dyDescent="0.2">
      <c r="A431" s="22">
        <v>3471</v>
      </c>
      <c r="B431" s="26" t="s">
        <v>246</v>
      </c>
      <c r="C431" s="22">
        <v>3141</v>
      </c>
      <c r="D431" s="92">
        <v>143869</v>
      </c>
      <c r="E431" s="17">
        <v>0</v>
      </c>
      <c r="F431" s="17">
        <v>48628</v>
      </c>
      <c r="G431" s="17">
        <v>2877</v>
      </c>
      <c r="H431" s="17">
        <v>1106</v>
      </c>
      <c r="I431" s="18">
        <v>196480</v>
      </c>
    </row>
    <row r="432" spans="1:9" ht="14.1" customHeight="1" x14ac:dyDescent="0.2">
      <c r="A432" s="19">
        <v>3471</v>
      </c>
      <c r="B432" s="27" t="s">
        <v>247</v>
      </c>
      <c r="C432" s="46"/>
      <c r="D432" s="93">
        <v>1111930</v>
      </c>
      <c r="E432" s="23">
        <v>0</v>
      </c>
      <c r="F432" s="23">
        <v>375833</v>
      </c>
      <c r="G432" s="23">
        <v>22238</v>
      </c>
      <c r="H432" s="23">
        <v>5570</v>
      </c>
      <c r="I432" s="24">
        <v>1515571</v>
      </c>
    </row>
    <row r="433" spans="1:9" ht="14.1" customHeight="1" x14ac:dyDescent="0.2">
      <c r="A433" s="22">
        <v>3472</v>
      </c>
      <c r="B433" s="26" t="s">
        <v>248</v>
      </c>
      <c r="C433" s="22">
        <v>3111</v>
      </c>
      <c r="D433" s="92">
        <v>577911</v>
      </c>
      <c r="E433" s="17">
        <v>3000</v>
      </c>
      <c r="F433" s="17">
        <v>196348</v>
      </c>
      <c r="G433" s="17">
        <v>11558</v>
      </c>
      <c r="H433" s="17">
        <v>-3756</v>
      </c>
      <c r="I433" s="18">
        <v>785061</v>
      </c>
    </row>
    <row r="434" spans="1:9" ht="14.1" customHeight="1" x14ac:dyDescent="0.2">
      <c r="A434" s="22">
        <v>3472</v>
      </c>
      <c r="B434" s="26" t="s">
        <v>248</v>
      </c>
      <c r="C434" s="22">
        <v>3141</v>
      </c>
      <c r="D434" s="92">
        <v>91699</v>
      </c>
      <c r="E434" s="17">
        <v>0</v>
      </c>
      <c r="F434" s="17">
        <v>30994</v>
      </c>
      <c r="G434" s="17">
        <v>1834</v>
      </c>
      <c r="H434" s="17">
        <v>573</v>
      </c>
      <c r="I434" s="18">
        <v>125100</v>
      </c>
    </row>
    <row r="435" spans="1:9" ht="14.1" customHeight="1" x14ac:dyDescent="0.2">
      <c r="A435" s="19">
        <v>3472</v>
      </c>
      <c r="B435" s="27" t="s">
        <v>249</v>
      </c>
      <c r="C435" s="19"/>
      <c r="D435" s="93">
        <v>669610</v>
      </c>
      <c r="E435" s="23">
        <v>3000</v>
      </c>
      <c r="F435" s="23">
        <v>227342</v>
      </c>
      <c r="G435" s="23">
        <v>13392</v>
      </c>
      <c r="H435" s="23">
        <v>-3183</v>
      </c>
      <c r="I435" s="24">
        <v>910161</v>
      </c>
    </row>
    <row r="436" spans="1:9" ht="14.1" customHeight="1" x14ac:dyDescent="0.2">
      <c r="A436" s="25">
        <v>3467</v>
      </c>
      <c r="B436" s="26" t="s">
        <v>250</v>
      </c>
      <c r="C436" s="25">
        <v>3111</v>
      </c>
      <c r="D436" s="92">
        <v>1149701</v>
      </c>
      <c r="E436" s="17">
        <v>3084</v>
      </c>
      <c r="F436" s="17">
        <v>389641</v>
      </c>
      <c r="G436" s="17">
        <v>22994</v>
      </c>
      <c r="H436" s="17">
        <v>-2556</v>
      </c>
      <c r="I436" s="18">
        <v>1562864</v>
      </c>
    </row>
    <row r="437" spans="1:9" ht="14.1" customHeight="1" x14ac:dyDescent="0.2">
      <c r="A437" s="143">
        <v>3467</v>
      </c>
      <c r="B437" s="26" t="s">
        <v>251</v>
      </c>
      <c r="C437" s="22">
        <v>3141</v>
      </c>
      <c r="D437" s="92">
        <v>184628</v>
      </c>
      <c r="E437" s="17">
        <v>0</v>
      </c>
      <c r="F437" s="17">
        <v>62404</v>
      </c>
      <c r="G437" s="17">
        <v>3693</v>
      </c>
      <c r="H437" s="17">
        <v>1330</v>
      </c>
      <c r="I437" s="18">
        <v>252055</v>
      </c>
    </row>
    <row r="438" spans="1:9" ht="14.1" customHeight="1" x14ac:dyDescent="0.2">
      <c r="A438" s="147">
        <v>3467</v>
      </c>
      <c r="B438" s="28" t="s">
        <v>252</v>
      </c>
      <c r="C438" s="164"/>
      <c r="D438" s="93">
        <v>1334329</v>
      </c>
      <c r="E438" s="23">
        <v>3084</v>
      </c>
      <c r="F438" s="23">
        <v>452045</v>
      </c>
      <c r="G438" s="23">
        <v>26687</v>
      </c>
      <c r="H438" s="23">
        <v>-1226</v>
      </c>
      <c r="I438" s="24">
        <v>1814919</v>
      </c>
    </row>
    <row r="439" spans="1:9" ht="14.1" customHeight="1" x14ac:dyDescent="0.2">
      <c r="A439" s="25">
        <v>3461</v>
      </c>
      <c r="B439" s="26" t="s">
        <v>253</v>
      </c>
      <c r="C439" s="25">
        <v>3111</v>
      </c>
      <c r="D439" s="92">
        <v>1155913</v>
      </c>
      <c r="E439" s="17">
        <v>8297</v>
      </c>
      <c r="F439" s="17">
        <v>393503</v>
      </c>
      <c r="G439" s="17">
        <v>23118</v>
      </c>
      <c r="H439" s="17">
        <v>-23658</v>
      </c>
      <c r="I439" s="18">
        <v>1557173</v>
      </c>
    </row>
    <row r="440" spans="1:9" ht="14.1" customHeight="1" x14ac:dyDescent="0.2">
      <c r="A440" s="22">
        <v>3461</v>
      </c>
      <c r="B440" s="26" t="s">
        <v>253</v>
      </c>
      <c r="C440" s="22">
        <v>3141</v>
      </c>
      <c r="D440" s="92">
        <v>177512</v>
      </c>
      <c r="E440" s="17">
        <v>0</v>
      </c>
      <c r="F440" s="17">
        <v>59999</v>
      </c>
      <c r="G440" s="17">
        <v>3550</v>
      </c>
      <c r="H440" s="17">
        <v>1111</v>
      </c>
      <c r="I440" s="18">
        <v>242172</v>
      </c>
    </row>
    <row r="441" spans="1:9" ht="14.1" customHeight="1" x14ac:dyDescent="0.2">
      <c r="A441" s="19">
        <v>3461</v>
      </c>
      <c r="B441" s="27" t="s">
        <v>254</v>
      </c>
      <c r="C441" s="46"/>
      <c r="D441" s="93">
        <v>1333425</v>
      </c>
      <c r="E441" s="23">
        <v>8297</v>
      </c>
      <c r="F441" s="23">
        <v>453502</v>
      </c>
      <c r="G441" s="23">
        <v>26668</v>
      </c>
      <c r="H441" s="23">
        <v>-22547</v>
      </c>
      <c r="I441" s="24">
        <v>1799345</v>
      </c>
    </row>
    <row r="442" spans="1:9" ht="14.1" customHeight="1" x14ac:dyDescent="0.2">
      <c r="A442" s="25">
        <v>3468</v>
      </c>
      <c r="B442" s="26" t="s">
        <v>255</v>
      </c>
      <c r="C442" s="25">
        <v>3111</v>
      </c>
      <c r="D442" s="92">
        <v>1279840</v>
      </c>
      <c r="E442" s="17">
        <v>18167</v>
      </c>
      <c r="F442" s="17">
        <v>438726</v>
      </c>
      <c r="G442" s="17">
        <v>25597</v>
      </c>
      <c r="H442" s="17">
        <v>-7513</v>
      </c>
      <c r="I442" s="18">
        <v>1754817</v>
      </c>
    </row>
    <row r="443" spans="1:9" ht="14.1" customHeight="1" x14ac:dyDescent="0.2">
      <c r="A443" s="22">
        <v>3468</v>
      </c>
      <c r="B443" s="26" t="s">
        <v>256</v>
      </c>
      <c r="C443" s="22">
        <v>3141</v>
      </c>
      <c r="D443" s="92">
        <v>124815</v>
      </c>
      <c r="E443" s="17">
        <v>-700</v>
      </c>
      <c r="F443" s="17">
        <v>41951</v>
      </c>
      <c r="G443" s="17">
        <v>2496</v>
      </c>
      <c r="H443" s="17">
        <v>890</v>
      </c>
      <c r="I443" s="18">
        <v>169452</v>
      </c>
    </row>
    <row r="444" spans="1:9" ht="14.1" customHeight="1" x14ac:dyDescent="0.2">
      <c r="A444" s="19">
        <v>3468</v>
      </c>
      <c r="B444" s="27" t="s">
        <v>257</v>
      </c>
      <c r="C444" s="46"/>
      <c r="D444" s="93">
        <v>1404655</v>
      </c>
      <c r="E444" s="23">
        <v>17467</v>
      </c>
      <c r="F444" s="23">
        <v>480677</v>
      </c>
      <c r="G444" s="23">
        <v>28093</v>
      </c>
      <c r="H444" s="23">
        <v>-6623</v>
      </c>
      <c r="I444" s="24">
        <v>1924269</v>
      </c>
    </row>
    <row r="445" spans="1:9" ht="14.1" customHeight="1" x14ac:dyDescent="0.2">
      <c r="A445" s="25">
        <v>3465</v>
      </c>
      <c r="B445" s="26" t="s">
        <v>258</v>
      </c>
      <c r="C445" s="25">
        <v>3111</v>
      </c>
      <c r="D445" s="92">
        <v>869043</v>
      </c>
      <c r="E445" s="17">
        <v>0</v>
      </c>
      <c r="F445" s="17">
        <v>293737</v>
      </c>
      <c r="G445" s="17">
        <v>17381</v>
      </c>
      <c r="H445" s="17">
        <v>1519</v>
      </c>
      <c r="I445" s="18">
        <v>1181680</v>
      </c>
    </row>
    <row r="446" spans="1:9" ht="14.1" customHeight="1" x14ac:dyDescent="0.2">
      <c r="A446" s="143">
        <v>3465</v>
      </c>
      <c r="B446" s="26" t="s">
        <v>258</v>
      </c>
      <c r="C446" s="22">
        <v>3141</v>
      </c>
      <c r="D446" s="92">
        <v>136237</v>
      </c>
      <c r="E446" s="17">
        <v>0</v>
      </c>
      <c r="F446" s="17">
        <v>46048</v>
      </c>
      <c r="G446" s="17">
        <v>2725</v>
      </c>
      <c r="H446" s="17">
        <v>1017</v>
      </c>
      <c r="I446" s="18">
        <v>186027</v>
      </c>
    </row>
    <row r="447" spans="1:9" ht="14.1" customHeight="1" x14ac:dyDescent="0.2">
      <c r="A447" s="19">
        <v>3465</v>
      </c>
      <c r="B447" s="27" t="s">
        <v>259</v>
      </c>
      <c r="C447" s="46"/>
      <c r="D447" s="93">
        <v>1005280</v>
      </c>
      <c r="E447" s="23">
        <v>0</v>
      </c>
      <c r="F447" s="23">
        <v>339785</v>
      </c>
      <c r="G447" s="23">
        <v>20106</v>
      </c>
      <c r="H447" s="23">
        <v>2536</v>
      </c>
      <c r="I447" s="24">
        <v>1367707</v>
      </c>
    </row>
    <row r="448" spans="1:9" ht="14.1" customHeight="1" x14ac:dyDescent="0.2">
      <c r="A448" s="22">
        <v>3473</v>
      </c>
      <c r="B448" s="26" t="s">
        <v>260</v>
      </c>
      <c r="C448" s="22">
        <v>3111</v>
      </c>
      <c r="D448" s="92">
        <v>1044353</v>
      </c>
      <c r="E448" s="17">
        <v>6750</v>
      </c>
      <c r="F448" s="17">
        <v>355273</v>
      </c>
      <c r="G448" s="17">
        <v>20887</v>
      </c>
      <c r="H448" s="17">
        <v>-838</v>
      </c>
      <c r="I448" s="18">
        <v>1426425</v>
      </c>
    </row>
    <row r="449" spans="1:9" ht="14.1" customHeight="1" x14ac:dyDescent="0.2">
      <c r="A449" s="22">
        <v>3473</v>
      </c>
      <c r="B449" s="26" t="s">
        <v>261</v>
      </c>
      <c r="C449" s="22">
        <v>3141</v>
      </c>
      <c r="D449" s="92">
        <v>150756</v>
      </c>
      <c r="E449" s="17">
        <v>0</v>
      </c>
      <c r="F449" s="17">
        <v>50956</v>
      </c>
      <c r="G449" s="17">
        <v>3015</v>
      </c>
      <c r="H449" s="17">
        <v>1178</v>
      </c>
      <c r="I449" s="18">
        <v>205905</v>
      </c>
    </row>
    <row r="450" spans="1:9" ht="14.1" customHeight="1" x14ac:dyDescent="0.2">
      <c r="A450" s="19">
        <v>3473</v>
      </c>
      <c r="B450" s="27" t="s">
        <v>262</v>
      </c>
      <c r="C450" s="112"/>
      <c r="D450" s="94">
        <v>1195109</v>
      </c>
      <c r="E450" s="29">
        <v>6750</v>
      </c>
      <c r="F450" s="29">
        <v>406229</v>
      </c>
      <c r="G450" s="29">
        <v>23902</v>
      </c>
      <c r="H450" s="29">
        <v>340</v>
      </c>
      <c r="I450" s="30">
        <v>1632330</v>
      </c>
    </row>
    <row r="451" spans="1:9" ht="14.1" customHeight="1" x14ac:dyDescent="0.2">
      <c r="A451" s="22">
        <v>3474</v>
      </c>
      <c r="B451" s="26" t="s">
        <v>263</v>
      </c>
      <c r="C451" s="22">
        <v>3111</v>
      </c>
      <c r="D451" s="92">
        <v>663328</v>
      </c>
      <c r="E451" s="17">
        <v>2350</v>
      </c>
      <c r="F451" s="17">
        <v>224999</v>
      </c>
      <c r="G451" s="17">
        <v>13267</v>
      </c>
      <c r="H451" s="17">
        <v>-3135</v>
      </c>
      <c r="I451" s="18">
        <v>900809</v>
      </c>
    </row>
    <row r="452" spans="1:9" ht="14.1" customHeight="1" x14ac:dyDescent="0.2">
      <c r="A452" s="22">
        <v>3474</v>
      </c>
      <c r="B452" s="26" t="s">
        <v>264</v>
      </c>
      <c r="C452" s="22">
        <v>3141</v>
      </c>
      <c r="D452" s="92">
        <v>112192</v>
      </c>
      <c r="E452" s="17">
        <v>0</v>
      </c>
      <c r="F452" s="17">
        <v>37921</v>
      </c>
      <c r="G452" s="17">
        <v>2244</v>
      </c>
      <c r="H452" s="17">
        <v>781</v>
      </c>
      <c r="I452" s="18">
        <v>153138</v>
      </c>
    </row>
    <row r="453" spans="1:9" ht="14.1" customHeight="1" x14ac:dyDescent="0.2">
      <c r="A453" s="19">
        <v>3474</v>
      </c>
      <c r="B453" s="27" t="s">
        <v>265</v>
      </c>
      <c r="C453" s="19"/>
      <c r="D453" s="93">
        <v>775520</v>
      </c>
      <c r="E453" s="23">
        <v>2350</v>
      </c>
      <c r="F453" s="23">
        <v>262920</v>
      </c>
      <c r="G453" s="23">
        <v>15511</v>
      </c>
      <c r="H453" s="23">
        <v>-2354</v>
      </c>
      <c r="I453" s="24">
        <v>1053947</v>
      </c>
    </row>
    <row r="454" spans="1:9" ht="14.1" customHeight="1" x14ac:dyDescent="0.2">
      <c r="A454" s="25">
        <v>3466</v>
      </c>
      <c r="B454" s="26" t="s">
        <v>266</v>
      </c>
      <c r="C454" s="25">
        <v>3111</v>
      </c>
      <c r="D454" s="92">
        <v>743320</v>
      </c>
      <c r="E454" s="17">
        <v>3178</v>
      </c>
      <c r="F454" s="17">
        <v>252316</v>
      </c>
      <c r="G454" s="17">
        <v>14866</v>
      </c>
      <c r="H454" s="17">
        <v>-990</v>
      </c>
      <c r="I454" s="18">
        <v>1012690</v>
      </c>
    </row>
    <row r="455" spans="1:9" ht="14.1" customHeight="1" x14ac:dyDescent="0.2">
      <c r="A455" s="22">
        <v>3466</v>
      </c>
      <c r="B455" s="26" t="s">
        <v>266</v>
      </c>
      <c r="C455" s="22">
        <v>3141</v>
      </c>
      <c r="D455" s="92">
        <v>112006</v>
      </c>
      <c r="E455" s="17">
        <v>0</v>
      </c>
      <c r="F455" s="17">
        <v>37858</v>
      </c>
      <c r="G455" s="17">
        <v>2240</v>
      </c>
      <c r="H455" s="17">
        <v>767</v>
      </c>
      <c r="I455" s="18">
        <v>152871</v>
      </c>
    </row>
    <row r="456" spans="1:9" ht="14.1" customHeight="1" x14ac:dyDescent="0.2">
      <c r="A456" s="19">
        <v>3466</v>
      </c>
      <c r="B456" s="27" t="s">
        <v>267</v>
      </c>
      <c r="C456" s="19"/>
      <c r="D456" s="93">
        <v>855326</v>
      </c>
      <c r="E456" s="23">
        <v>3178</v>
      </c>
      <c r="F456" s="23">
        <v>290174</v>
      </c>
      <c r="G456" s="23">
        <v>17106</v>
      </c>
      <c r="H456" s="23">
        <v>-223</v>
      </c>
      <c r="I456" s="24">
        <v>1165561</v>
      </c>
    </row>
    <row r="457" spans="1:9" ht="14.1" customHeight="1" x14ac:dyDescent="0.2">
      <c r="A457" s="22">
        <v>3407</v>
      </c>
      <c r="B457" s="26" t="s">
        <v>268</v>
      </c>
      <c r="C457" s="22">
        <v>3111</v>
      </c>
      <c r="D457" s="92">
        <v>1566801</v>
      </c>
      <c r="E457" s="17">
        <v>6500</v>
      </c>
      <c r="F457" s="17">
        <v>531776</v>
      </c>
      <c r="G457" s="17">
        <v>31336</v>
      </c>
      <c r="H457" s="17">
        <v>-17730</v>
      </c>
      <c r="I457" s="18">
        <v>2118683</v>
      </c>
    </row>
    <row r="458" spans="1:9" ht="14.1" customHeight="1" x14ac:dyDescent="0.2">
      <c r="A458" s="22">
        <v>3407</v>
      </c>
      <c r="B458" s="26" t="s">
        <v>268</v>
      </c>
      <c r="C458" s="22">
        <v>3141</v>
      </c>
      <c r="D458" s="92">
        <v>234075</v>
      </c>
      <c r="E458" s="17">
        <v>0</v>
      </c>
      <c r="F458" s="17">
        <v>79117</v>
      </c>
      <c r="G458" s="17">
        <v>4682</v>
      </c>
      <c r="H458" s="17">
        <v>1651</v>
      </c>
      <c r="I458" s="18">
        <v>319525</v>
      </c>
    </row>
    <row r="459" spans="1:9" ht="14.1" customHeight="1" x14ac:dyDescent="0.2">
      <c r="A459" s="19">
        <v>3407</v>
      </c>
      <c r="B459" s="27" t="s">
        <v>269</v>
      </c>
      <c r="C459" s="19"/>
      <c r="D459" s="93">
        <v>1800876</v>
      </c>
      <c r="E459" s="23">
        <v>6500</v>
      </c>
      <c r="F459" s="23">
        <v>610893</v>
      </c>
      <c r="G459" s="23">
        <v>36018</v>
      </c>
      <c r="H459" s="23">
        <v>-16079</v>
      </c>
      <c r="I459" s="24">
        <v>2438208</v>
      </c>
    </row>
    <row r="460" spans="1:9" ht="14.1" customHeight="1" x14ac:dyDescent="0.2">
      <c r="A460" s="25">
        <v>3463</v>
      </c>
      <c r="B460" s="26" t="s">
        <v>270</v>
      </c>
      <c r="C460" s="25">
        <v>3111</v>
      </c>
      <c r="D460" s="92">
        <v>1149597</v>
      </c>
      <c r="E460" s="17">
        <v>14000</v>
      </c>
      <c r="F460" s="17">
        <v>393296</v>
      </c>
      <c r="G460" s="17">
        <v>22992</v>
      </c>
      <c r="H460" s="17">
        <v>-3450</v>
      </c>
      <c r="I460" s="18">
        <v>1576435</v>
      </c>
    </row>
    <row r="461" spans="1:9" ht="14.1" customHeight="1" x14ac:dyDescent="0.2">
      <c r="A461" s="22">
        <v>3463</v>
      </c>
      <c r="B461" s="26" t="s">
        <v>270</v>
      </c>
      <c r="C461" s="22">
        <v>3141</v>
      </c>
      <c r="D461" s="92">
        <v>130763</v>
      </c>
      <c r="E461" s="17">
        <v>3166</v>
      </c>
      <c r="F461" s="17">
        <v>45268</v>
      </c>
      <c r="G461" s="17">
        <v>2615</v>
      </c>
      <c r="H461" s="17">
        <v>994</v>
      </c>
      <c r="I461" s="18">
        <v>182806</v>
      </c>
    </row>
    <row r="462" spans="1:9" ht="14.1" customHeight="1" x14ac:dyDescent="0.2">
      <c r="A462" s="19">
        <v>3463</v>
      </c>
      <c r="B462" s="27" t="s">
        <v>271</v>
      </c>
      <c r="C462" s="19"/>
      <c r="D462" s="93">
        <v>1280360</v>
      </c>
      <c r="E462" s="23">
        <v>17166</v>
      </c>
      <c r="F462" s="23">
        <v>438564</v>
      </c>
      <c r="G462" s="23">
        <v>25607</v>
      </c>
      <c r="H462" s="23">
        <v>-2456</v>
      </c>
      <c r="I462" s="24">
        <v>1759241</v>
      </c>
    </row>
    <row r="463" spans="1:9" ht="14.1" customHeight="1" x14ac:dyDescent="0.2">
      <c r="A463" s="143">
        <v>3460</v>
      </c>
      <c r="B463" s="26" t="s">
        <v>272</v>
      </c>
      <c r="C463" s="25">
        <v>3111</v>
      </c>
      <c r="D463" s="92">
        <v>1505744</v>
      </c>
      <c r="E463" s="17">
        <v>0</v>
      </c>
      <c r="F463" s="17">
        <v>508941</v>
      </c>
      <c r="G463" s="17">
        <v>30115</v>
      </c>
      <c r="H463" s="17">
        <v>5730</v>
      </c>
      <c r="I463" s="18">
        <v>2050530</v>
      </c>
    </row>
    <row r="464" spans="1:9" ht="14.1" customHeight="1" x14ac:dyDescent="0.2">
      <c r="A464" s="143">
        <v>3460</v>
      </c>
      <c r="B464" s="26" t="s">
        <v>272</v>
      </c>
      <c r="C464" s="25">
        <v>3141</v>
      </c>
      <c r="D464" s="92">
        <v>119564</v>
      </c>
      <c r="E464" s="17">
        <v>0</v>
      </c>
      <c r="F464" s="17">
        <v>40413</v>
      </c>
      <c r="G464" s="17">
        <v>2391</v>
      </c>
      <c r="H464" s="17">
        <v>845</v>
      </c>
      <c r="I464" s="18">
        <v>163213</v>
      </c>
    </row>
    <row r="465" spans="1:9" ht="14.1" customHeight="1" x14ac:dyDescent="0.2">
      <c r="A465" s="19">
        <v>3460</v>
      </c>
      <c r="B465" s="27" t="s">
        <v>273</v>
      </c>
      <c r="C465" s="19"/>
      <c r="D465" s="93">
        <v>1625308</v>
      </c>
      <c r="E465" s="23">
        <v>0</v>
      </c>
      <c r="F465" s="23">
        <v>549354</v>
      </c>
      <c r="G465" s="23">
        <v>32506</v>
      </c>
      <c r="H465" s="23">
        <v>6575</v>
      </c>
      <c r="I465" s="24">
        <v>2213743</v>
      </c>
    </row>
    <row r="466" spans="1:9" ht="14.1" customHeight="1" x14ac:dyDescent="0.2">
      <c r="A466" s="22">
        <v>3413</v>
      </c>
      <c r="B466" s="148" t="s">
        <v>274</v>
      </c>
      <c r="C466" s="22">
        <v>3111</v>
      </c>
      <c r="D466" s="92">
        <v>1643156</v>
      </c>
      <c r="E466" s="17">
        <v>0</v>
      </c>
      <c r="F466" s="17">
        <v>555387</v>
      </c>
      <c r="G466" s="17">
        <v>32863</v>
      </c>
      <c r="H466" s="17">
        <v>9056</v>
      </c>
      <c r="I466" s="18">
        <v>2240462</v>
      </c>
    </row>
    <row r="467" spans="1:9" ht="14.1" customHeight="1" x14ac:dyDescent="0.2">
      <c r="A467" s="143">
        <v>3413</v>
      </c>
      <c r="B467" s="148" t="s">
        <v>275</v>
      </c>
      <c r="C467" s="22">
        <v>3141</v>
      </c>
      <c r="D467" s="92">
        <v>168196</v>
      </c>
      <c r="E467" s="17">
        <v>0</v>
      </c>
      <c r="F467" s="17">
        <v>56850</v>
      </c>
      <c r="G467" s="17">
        <v>3364</v>
      </c>
      <c r="H467" s="17">
        <v>1155</v>
      </c>
      <c r="I467" s="18">
        <v>229565</v>
      </c>
    </row>
    <row r="468" spans="1:9" ht="14.1" customHeight="1" x14ac:dyDescent="0.2">
      <c r="A468" s="19">
        <v>3413</v>
      </c>
      <c r="B468" s="146" t="s">
        <v>276</v>
      </c>
      <c r="C468" s="46"/>
      <c r="D468" s="93">
        <v>1811352</v>
      </c>
      <c r="E468" s="23">
        <v>0</v>
      </c>
      <c r="F468" s="23">
        <v>612237</v>
      </c>
      <c r="G468" s="23">
        <v>36227</v>
      </c>
      <c r="H468" s="23">
        <v>10211</v>
      </c>
      <c r="I468" s="24">
        <v>2470027</v>
      </c>
    </row>
    <row r="469" spans="1:9" ht="14.1" customHeight="1" x14ac:dyDescent="0.2">
      <c r="A469" s="22">
        <v>3409</v>
      </c>
      <c r="B469" s="148" t="s">
        <v>277</v>
      </c>
      <c r="C469" s="22">
        <v>3113</v>
      </c>
      <c r="D469" s="92">
        <v>3625634</v>
      </c>
      <c r="E469" s="17">
        <v>8667</v>
      </c>
      <c r="F469" s="17">
        <v>1228394</v>
      </c>
      <c r="G469" s="17">
        <v>72513</v>
      </c>
      <c r="H469" s="17">
        <v>79173</v>
      </c>
      <c r="I469" s="18">
        <v>5014381</v>
      </c>
    </row>
    <row r="470" spans="1:9" ht="14.1" customHeight="1" x14ac:dyDescent="0.2">
      <c r="A470" s="143">
        <v>3409</v>
      </c>
      <c r="B470" s="149" t="s">
        <v>277</v>
      </c>
      <c r="C470" s="22">
        <v>3141</v>
      </c>
      <c r="D470" s="92">
        <v>263757</v>
      </c>
      <c r="E470" s="17">
        <v>0</v>
      </c>
      <c r="F470" s="17">
        <v>89150</v>
      </c>
      <c r="G470" s="17">
        <v>5275</v>
      </c>
      <c r="H470" s="17">
        <v>2541</v>
      </c>
      <c r="I470" s="18">
        <v>360723</v>
      </c>
    </row>
    <row r="471" spans="1:9" ht="14.1" customHeight="1" x14ac:dyDescent="0.2">
      <c r="A471" s="22">
        <v>3409</v>
      </c>
      <c r="B471" s="148" t="s">
        <v>277</v>
      </c>
      <c r="C471" s="22">
        <v>3143</v>
      </c>
      <c r="D471" s="92">
        <v>377679</v>
      </c>
      <c r="E471" s="17">
        <v>1250</v>
      </c>
      <c r="F471" s="17">
        <v>128078</v>
      </c>
      <c r="G471" s="17">
        <v>7554</v>
      </c>
      <c r="H471" s="17">
        <v>678</v>
      </c>
      <c r="I471" s="18">
        <v>515239</v>
      </c>
    </row>
    <row r="472" spans="1:9" ht="14.1" customHeight="1" x14ac:dyDescent="0.2">
      <c r="A472" s="19">
        <v>3409</v>
      </c>
      <c r="B472" s="146" t="s">
        <v>278</v>
      </c>
      <c r="C472" s="46"/>
      <c r="D472" s="93">
        <v>4267070</v>
      </c>
      <c r="E472" s="23">
        <v>9917</v>
      </c>
      <c r="F472" s="23">
        <v>1445622</v>
      </c>
      <c r="G472" s="23">
        <v>85342</v>
      </c>
      <c r="H472" s="23">
        <v>82392</v>
      </c>
      <c r="I472" s="24">
        <v>5890343</v>
      </c>
    </row>
    <row r="473" spans="1:9" ht="14.1" customHeight="1" x14ac:dyDescent="0.2">
      <c r="A473" s="22">
        <v>3415</v>
      </c>
      <c r="B473" s="148" t="s">
        <v>279</v>
      </c>
      <c r="C473" s="22">
        <v>3113</v>
      </c>
      <c r="D473" s="92">
        <v>4077181</v>
      </c>
      <c r="E473" s="17">
        <v>-2584</v>
      </c>
      <c r="F473" s="17">
        <v>1377214</v>
      </c>
      <c r="G473" s="17">
        <v>81544</v>
      </c>
      <c r="H473" s="17">
        <v>105586</v>
      </c>
      <c r="I473" s="18">
        <v>5638941</v>
      </c>
    </row>
    <row r="474" spans="1:9" ht="14.1" customHeight="1" x14ac:dyDescent="0.2">
      <c r="A474" s="143">
        <v>3415</v>
      </c>
      <c r="B474" s="149" t="s">
        <v>279</v>
      </c>
      <c r="C474" s="22">
        <v>3141</v>
      </c>
      <c r="D474" s="92">
        <v>356317</v>
      </c>
      <c r="E474" s="17">
        <v>-600</v>
      </c>
      <c r="F474" s="17">
        <v>120232</v>
      </c>
      <c r="G474" s="17">
        <v>7126</v>
      </c>
      <c r="H474" s="17">
        <v>4684</v>
      </c>
      <c r="I474" s="18">
        <v>487759</v>
      </c>
    </row>
    <row r="475" spans="1:9" ht="14.1" customHeight="1" x14ac:dyDescent="0.2">
      <c r="A475" s="22">
        <v>3415</v>
      </c>
      <c r="B475" s="148" t="s">
        <v>279</v>
      </c>
      <c r="C475" s="22">
        <v>3143</v>
      </c>
      <c r="D475" s="92">
        <v>393952</v>
      </c>
      <c r="E475" s="17">
        <v>833</v>
      </c>
      <c r="F475" s="17">
        <v>133437</v>
      </c>
      <c r="G475" s="17">
        <v>7879</v>
      </c>
      <c r="H475" s="17">
        <v>766</v>
      </c>
      <c r="I475" s="18">
        <v>536867</v>
      </c>
    </row>
    <row r="476" spans="1:9" ht="14.1" customHeight="1" x14ac:dyDescent="0.2">
      <c r="A476" s="19">
        <v>3415</v>
      </c>
      <c r="B476" s="146" t="s">
        <v>280</v>
      </c>
      <c r="C476" s="46"/>
      <c r="D476" s="93">
        <v>4827450</v>
      </c>
      <c r="E476" s="23">
        <v>-2351</v>
      </c>
      <c r="F476" s="23">
        <v>1630883</v>
      </c>
      <c r="G476" s="23">
        <v>96549</v>
      </c>
      <c r="H476" s="23">
        <v>111036</v>
      </c>
      <c r="I476" s="24">
        <v>6663567</v>
      </c>
    </row>
    <row r="477" spans="1:9" ht="14.1" customHeight="1" x14ac:dyDescent="0.2">
      <c r="A477" s="22">
        <v>3412</v>
      </c>
      <c r="B477" s="148" t="s">
        <v>281</v>
      </c>
      <c r="C477" s="22">
        <v>3113</v>
      </c>
      <c r="D477" s="92">
        <v>6140952</v>
      </c>
      <c r="E477" s="17">
        <v>9667</v>
      </c>
      <c r="F477" s="17">
        <v>2078909</v>
      </c>
      <c r="G477" s="17">
        <v>122819</v>
      </c>
      <c r="H477" s="17">
        <v>185220</v>
      </c>
      <c r="I477" s="18">
        <v>8537567</v>
      </c>
    </row>
    <row r="478" spans="1:9" ht="14.1" customHeight="1" x14ac:dyDescent="0.2">
      <c r="A478" s="143">
        <v>3412</v>
      </c>
      <c r="B478" s="149" t="s">
        <v>281</v>
      </c>
      <c r="C478" s="22">
        <v>3141</v>
      </c>
      <c r="D478" s="92">
        <v>514231</v>
      </c>
      <c r="E478" s="17">
        <v>833</v>
      </c>
      <c r="F478" s="17">
        <v>174092</v>
      </c>
      <c r="G478" s="17">
        <v>10285</v>
      </c>
      <c r="H478" s="17">
        <v>7384</v>
      </c>
      <c r="I478" s="18">
        <v>706825</v>
      </c>
    </row>
    <row r="479" spans="1:9" ht="14.1" customHeight="1" x14ac:dyDescent="0.2">
      <c r="A479" s="22">
        <v>3412</v>
      </c>
      <c r="B479" s="148" t="s">
        <v>281</v>
      </c>
      <c r="C479" s="22">
        <v>3143</v>
      </c>
      <c r="D479" s="92">
        <v>579092</v>
      </c>
      <c r="E479" s="17">
        <v>1000</v>
      </c>
      <c r="F479" s="17">
        <v>196071</v>
      </c>
      <c r="G479" s="17">
        <v>11582</v>
      </c>
      <c r="H479" s="17">
        <v>1246</v>
      </c>
      <c r="I479" s="18">
        <v>788991</v>
      </c>
    </row>
    <row r="480" spans="1:9" ht="14.1" customHeight="1" x14ac:dyDescent="0.2">
      <c r="A480" s="19">
        <v>3412</v>
      </c>
      <c r="B480" s="146" t="s">
        <v>282</v>
      </c>
      <c r="C480" s="46"/>
      <c r="D480" s="94">
        <v>7234275</v>
      </c>
      <c r="E480" s="29">
        <v>11500</v>
      </c>
      <c r="F480" s="29">
        <v>2449072</v>
      </c>
      <c r="G480" s="29">
        <v>144686</v>
      </c>
      <c r="H480" s="29">
        <v>193850</v>
      </c>
      <c r="I480" s="30">
        <v>10033383</v>
      </c>
    </row>
    <row r="481" spans="1:9" ht="14.1" customHeight="1" x14ac:dyDescent="0.2">
      <c r="A481" s="22">
        <v>3416</v>
      </c>
      <c r="B481" s="148" t="s">
        <v>283</v>
      </c>
      <c r="C481" s="22">
        <v>3113</v>
      </c>
      <c r="D481" s="92">
        <v>5059669</v>
      </c>
      <c r="E481" s="17">
        <v>-2933</v>
      </c>
      <c r="F481" s="17">
        <v>1709177</v>
      </c>
      <c r="G481" s="17">
        <v>101193</v>
      </c>
      <c r="H481" s="17">
        <v>107673</v>
      </c>
      <c r="I481" s="18">
        <v>6974779</v>
      </c>
    </row>
    <row r="482" spans="1:9" ht="14.1" customHeight="1" x14ac:dyDescent="0.2">
      <c r="A482" s="143">
        <v>3416</v>
      </c>
      <c r="B482" s="149" t="s">
        <v>283</v>
      </c>
      <c r="C482" s="22">
        <v>3141</v>
      </c>
      <c r="D482" s="92">
        <v>431794</v>
      </c>
      <c r="E482" s="17">
        <v>0</v>
      </c>
      <c r="F482" s="17">
        <v>145946</v>
      </c>
      <c r="G482" s="17">
        <v>8636</v>
      </c>
      <c r="H482" s="17">
        <v>5976</v>
      </c>
      <c r="I482" s="18">
        <v>592352</v>
      </c>
    </row>
    <row r="483" spans="1:9" ht="14.1" customHeight="1" x14ac:dyDescent="0.2">
      <c r="A483" s="22">
        <v>3416</v>
      </c>
      <c r="B483" s="148" t="s">
        <v>283</v>
      </c>
      <c r="C483" s="22">
        <v>3143</v>
      </c>
      <c r="D483" s="92">
        <v>509468</v>
      </c>
      <c r="E483" s="17">
        <v>0</v>
      </c>
      <c r="F483" s="17">
        <v>172200</v>
      </c>
      <c r="G483" s="17">
        <v>10189</v>
      </c>
      <c r="H483" s="17">
        <v>983</v>
      </c>
      <c r="I483" s="18">
        <v>692840</v>
      </c>
    </row>
    <row r="484" spans="1:9" ht="14.1" customHeight="1" x14ac:dyDescent="0.2">
      <c r="A484" s="19">
        <v>3416</v>
      </c>
      <c r="B484" s="146" t="s">
        <v>284</v>
      </c>
      <c r="C484" s="46"/>
      <c r="D484" s="94">
        <v>6000931</v>
      </c>
      <c r="E484" s="29">
        <v>-2933</v>
      </c>
      <c r="F484" s="29">
        <v>2027323</v>
      </c>
      <c r="G484" s="29">
        <v>120018</v>
      </c>
      <c r="H484" s="29">
        <v>114632</v>
      </c>
      <c r="I484" s="30">
        <v>8259971</v>
      </c>
    </row>
    <row r="485" spans="1:9" ht="14.1" customHeight="1" x14ac:dyDescent="0.2">
      <c r="A485" s="22">
        <v>3414</v>
      </c>
      <c r="B485" s="148" t="s">
        <v>285</v>
      </c>
      <c r="C485" s="22">
        <v>3113</v>
      </c>
      <c r="D485" s="92">
        <v>5492197</v>
      </c>
      <c r="E485" s="17">
        <v>7416</v>
      </c>
      <c r="F485" s="17">
        <v>1858869</v>
      </c>
      <c r="G485" s="17">
        <v>109844</v>
      </c>
      <c r="H485" s="17">
        <v>121597</v>
      </c>
      <c r="I485" s="18">
        <v>7589923</v>
      </c>
    </row>
    <row r="486" spans="1:9" ht="14.1" customHeight="1" x14ac:dyDescent="0.2">
      <c r="A486" s="143">
        <v>3414</v>
      </c>
      <c r="B486" s="149" t="s">
        <v>285</v>
      </c>
      <c r="C486" s="22">
        <v>3141</v>
      </c>
      <c r="D486" s="92">
        <v>480818</v>
      </c>
      <c r="E486" s="17">
        <v>0</v>
      </c>
      <c r="F486" s="17">
        <v>162516</v>
      </c>
      <c r="G486" s="17">
        <v>9616</v>
      </c>
      <c r="H486" s="17">
        <v>6545</v>
      </c>
      <c r="I486" s="18">
        <v>659495</v>
      </c>
    </row>
    <row r="487" spans="1:9" ht="14.1" customHeight="1" x14ac:dyDescent="0.2">
      <c r="A487" s="22">
        <v>3414</v>
      </c>
      <c r="B487" s="148" t="s">
        <v>285</v>
      </c>
      <c r="C487" s="22">
        <v>3143</v>
      </c>
      <c r="D487" s="92">
        <v>500603</v>
      </c>
      <c r="E487" s="17">
        <v>2583</v>
      </c>
      <c r="F487" s="17">
        <v>170077</v>
      </c>
      <c r="G487" s="17">
        <v>10012</v>
      </c>
      <c r="H487" s="17">
        <v>1014</v>
      </c>
      <c r="I487" s="18">
        <v>684289</v>
      </c>
    </row>
    <row r="488" spans="1:9" ht="14.1" customHeight="1" x14ac:dyDescent="0.2">
      <c r="A488" s="19">
        <v>3414</v>
      </c>
      <c r="B488" s="146" t="s">
        <v>286</v>
      </c>
      <c r="C488" s="46"/>
      <c r="D488" s="95">
        <v>6473618</v>
      </c>
      <c r="E488" s="31">
        <v>9999</v>
      </c>
      <c r="F488" s="31">
        <v>2191462</v>
      </c>
      <c r="G488" s="31">
        <v>129472</v>
      </c>
      <c r="H488" s="31">
        <v>129156</v>
      </c>
      <c r="I488" s="32">
        <v>8933707</v>
      </c>
    </row>
    <row r="489" spans="1:9" ht="14.1" customHeight="1" x14ac:dyDescent="0.2">
      <c r="A489" s="22">
        <v>3411</v>
      </c>
      <c r="B489" s="148" t="s">
        <v>287</v>
      </c>
      <c r="C489" s="22">
        <v>3113</v>
      </c>
      <c r="D489" s="92">
        <v>4784359</v>
      </c>
      <c r="E489" s="17">
        <v>0</v>
      </c>
      <c r="F489" s="17">
        <v>1617113</v>
      </c>
      <c r="G489" s="17">
        <v>95687</v>
      </c>
      <c r="H489" s="17">
        <v>143206</v>
      </c>
      <c r="I489" s="18">
        <v>6640365</v>
      </c>
    </row>
    <row r="490" spans="1:9" ht="14.1" customHeight="1" x14ac:dyDescent="0.2">
      <c r="A490" s="143">
        <v>3411</v>
      </c>
      <c r="B490" s="149" t="s">
        <v>287</v>
      </c>
      <c r="C490" s="22">
        <v>3141</v>
      </c>
      <c r="D490" s="92">
        <v>527077</v>
      </c>
      <c r="E490" s="17">
        <v>0</v>
      </c>
      <c r="F490" s="17">
        <v>178152</v>
      </c>
      <c r="G490" s="17">
        <v>10542</v>
      </c>
      <c r="H490" s="17">
        <v>6360</v>
      </c>
      <c r="I490" s="18">
        <v>722131</v>
      </c>
    </row>
    <row r="491" spans="1:9" ht="14.1" customHeight="1" x14ac:dyDescent="0.2">
      <c r="A491" s="22">
        <v>3411</v>
      </c>
      <c r="B491" s="148" t="s">
        <v>287</v>
      </c>
      <c r="C491" s="22">
        <v>3143</v>
      </c>
      <c r="D491" s="92">
        <v>350425</v>
      </c>
      <c r="E491" s="17">
        <v>0</v>
      </c>
      <c r="F491" s="17">
        <v>118444</v>
      </c>
      <c r="G491" s="17">
        <v>7009</v>
      </c>
      <c r="H491" s="17">
        <v>782</v>
      </c>
      <c r="I491" s="18">
        <v>476660</v>
      </c>
    </row>
    <row r="492" spans="1:9" ht="14.1" customHeight="1" x14ac:dyDescent="0.2">
      <c r="A492" s="19">
        <v>3411</v>
      </c>
      <c r="B492" s="146" t="s">
        <v>288</v>
      </c>
      <c r="C492" s="46"/>
      <c r="D492" s="93">
        <v>5661861</v>
      </c>
      <c r="E492" s="23">
        <v>0</v>
      </c>
      <c r="F492" s="23">
        <v>1913709</v>
      </c>
      <c r="G492" s="23">
        <v>113238</v>
      </c>
      <c r="H492" s="23">
        <v>150348</v>
      </c>
      <c r="I492" s="24">
        <v>7839156</v>
      </c>
    </row>
    <row r="493" spans="1:9" ht="14.1" customHeight="1" x14ac:dyDescent="0.2">
      <c r="A493" s="22">
        <v>3408</v>
      </c>
      <c r="B493" s="148" t="s">
        <v>289</v>
      </c>
      <c r="C493" s="22">
        <v>3113</v>
      </c>
      <c r="D493" s="92">
        <v>2839384</v>
      </c>
      <c r="E493" s="17">
        <v>0</v>
      </c>
      <c r="F493" s="17">
        <v>959712</v>
      </c>
      <c r="G493" s="17">
        <v>56788</v>
      </c>
      <c r="H493" s="17">
        <v>59007</v>
      </c>
      <c r="I493" s="18">
        <v>3914891</v>
      </c>
    </row>
    <row r="494" spans="1:9" ht="14.1" customHeight="1" x14ac:dyDescent="0.2">
      <c r="A494" s="143">
        <v>3408</v>
      </c>
      <c r="B494" s="149" t="s">
        <v>289</v>
      </c>
      <c r="C494" s="22">
        <v>3141</v>
      </c>
      <c r="D494" s="92">
        <v>224019</v>
      </c>
      <c r="E494" s="17">
        <v>0</v>
      </c>
      <c r="F494" s="17">
        <v>75718</v>
      </c>
      <c r="G494" s="17">
        <v>4480</v>
      </c>
      <c r="H494" s="17">
        <v>2625</v>
      </c>
      <c r="I494" s="18">
        <v>306842</v>
      </c>
    </row>
    <row r="495" spans="1:9" ht="14.1" customHeight="1" x14ac:dyDescent="0.2">
      <c r="A495" s="22">
        <v>3408</v>
      </c>
      <c r="B495" s="148" t="s">
        <v>289</v>
      </c>
      <c r="C495" s="22">
        <v>3143</v>
      </c>
      <c r="D495" s="92">
        <v>243204</v>
      </c>
      <c r="E495" s="17">
        <v>0</v>
      </c>
      <c r="F495" s="17">
        <v>82203</v>
      </c>
      <c r="G495" s="17">
        <v>4864</v>
      </c>
      <c r="H495" s="17">
        <v>502</v>
      </c>
      <c r="I495" s="18">
        <v>330773</v>
      </c>
    </row>
    <row r="496" spans="1:9" ht="14.1" customHeight="1" x14ac:dyDescent="0.2">
      <c r="A496" s="19">
        <v>3408</v>
      </c>
      <c r="B496" s="146" t="s">
        <v>290</v>
      </c>
      <c r="C496" s="46"/>
      <c r="D496" s="94">
        <v>3306607</v>
      </c>
      <c r="E496" s="29">
        <v>0</v>
      </c>
      <c r="F496" s="29">
        <v>1117633</v>
      </c>
      <c r="G496" s="29">
        <v>66132</v>
      </c>
      <c r="H496" s="29">
        <v>62134</v>
      </c>
      <c r="I496" s="30">
        <v>4552506</v>
      </c>
    </row>
    <row r="497" spans="1:9" ht="14.1" customHeight="1" x14ac:dyDescent="0.2">
      <c r="A497" s="22">
        <v>3417</v>
      </c>
      <c r="B497" s="148" t="s">
        <v>291</v>
      </c>
      <c r="C497" s="22">
        <v>3113</v>
      </c>
      <c r="D497" s="92">
        <v>1974498</v>
      </c>
      <c r="E497" s="17">
        <v>2816</v>
      </c>
      <c r="F497" s="17">
        <v>668332</v>
      </c>
      <c r="G497" s="17">
        <v>39490</v>
      </c>
      <c r="H497" s="17">
        <v>56156</v>
      </c>
      <c r="I497" s="18">
        <v>2741292</v>
      </c>
    </row>
    <row r="498" spans="1:9" ht="14.1" customHeight="1" x14ac:dyDescent="0.2">
      <c r="A498" s="143">
        <v>3417</v>
      </c>
      <c r="B498" s="149" t="s">
        <v>291</v>
      </c>
      <c r="C498" s="22">
        <v>3141</v>
      </c>
      <c r="D498" s="92">
        <v>181553</v>
      </c>
      <c r="E498" s="17">
        <v>1000</v>
      </c>
      <c r="F498" s="17">
        <v>61703</v>
      </c>
      <c r="G498" s="17">
        <v>3631</v>
      </c>
      <c r="H498" s="17">
        <v>2012</v>
      </c>
      <c r="I498" s="18">
        <v>249899</v>
      </c>
    </row>
    <row r="499" spans="1:9" ht="14.1" customHeight="1" x14ac:dyDescent="0.2">
      <c r="A499" s="22">
        <v>3417</v>
      </c>
      <c r="B499" s="148" t="s">
        <v>291</v>
      </c>
      <c r="C499" s="22">
        <v>3143</v>
      </c>
      <c r="D499" s="92">
        <v>188383</v>
      </c>
      <c r="E499" s="17">
        <v>-84</v>
      </c>
      <c r="F499" s="17">
        <v>63645</v>
      </c>
      <c r="G499" s="17">
        <v>3768</v>
      </c>
      <c r="H499" s="17">
        <v>349</v>
      </c>
      <c r="I499" s="18">
        <v>256061</v>
      </c>
    </row>
    <row r="500" spans="1:9" ht="14.1" customHeight="1" x14ac:dyDescent="0.2">
      <c r="A500" s="19">
        <v>3417</v>
      </c>
      <c r="B500" s="146" t="s">
        <v>292</v>
      </c>
      <c r="C500" s="46"/>
      <c r="D500" s="94">
        <v>2344434</v>
      </c>
      <c r="E500" s="29">
        <v>3732</v>
      </c>
      <c r="F500" s="29">
        <v>793680</v>
      </c>
      <c r="G500" s="29">
        <v>46889</v>
      </c>
      <c r="H500" s="29">
        <v>58517</v>
      </c>
      <c r="I500" s="30">
        <v>3247252</v>
      </c>
    </row>
    <row r="501" spans="1:9" ht="14.1" customHeight="1" x14ac:dyDescent="0.2">
      <c r="A501" s="22">
        <v>3410</v>
      </c>
      <c r="B501" s="148" t="s">
        <v>293</v>
      </c>
      <c r="C501" s="22">
        <v>3113</v>
      </c>
      <c r="D501" s="92">
        <v>3523990</v>
      </c>
      <c r="E501" s="17">
        <v>25230</v>
      </c>
      <c r="F501" s="17">
        <v>1199636</v>
      </c>
      <c r="G501" s="17">
        <v>70480</v>
      </c>
      <c r="H501" s="17">
        <v>79952</v>
      </c>
      <c r="I501" s="18">
        <v>4899288</v>
      </c>
    </row>
    <row r="502" spans="1:9" ht="14.1" customHeight="1" x14ac:dyDescent="0.2">
      <c r="A502" s="143">
        <v>3410</v>
      </c>
      <c r="B502" s="149" t="s">
        <v>293</v>
      </c>
      <c r="C502" s="22">
        <v>3141</v>
      </c>
      <c r="D502" s="92">
        <v>363563</v>
      </c>
      <c r="E502" s="17">
        <v>-4550</v>
      </c>
      <c r="F502" s="17">
        <v>121346</v>
      </c>
      <c r="G502" s="17">
        <v>7271</v>
      </c>
      <c r="H502" s="17">
        <v>3946</v>
      </c>
      <c r="I502" s="18">
        <v>491576</v>
      </c>
    </row>
    <row r="503" spans="1:9" ht="14.1" customHeight="1" x14ac:dyDescent="0.2">
      <c r="A503" s="22">
        <v>3410</v>
      </c>
      <c r="B503" s="148" t="s">
        <v>293</v>
      </c>
      <c r="C503" s="22">
        <v>3143</v>
      </c>
      <c r="D503" s="92">
        <v>323363</v>
      </c>
      <c r="E503" s="17">
        <v>-5833</v>
      </c>
      <c r="F503" s="17">
        <v>107325</v>
      </c>
      <c r="G503" s="17">
        <v>6467</v>
      </c>
      <c r="H503" s="17">
        <v>703</v>
      </c>
      <c r="I503" s="18">
        <v>432025</v>
      </c>
    </row>
    <row r="504" spans="1:9" ht="14.1" customHeight="1" x14ac:dyDescent="0.2">
      <c r="A504" s="19">
        <v>3410</v>
      </c>
      <c r="B504" s="146" t="s">
        <v>294</v>
      </c>
      <c r="C504" s="46"/>
      <c r="D504" s="94">
        <v>4210916</v>
      </c>
      <c r="E504" s="29">
        <v>14847</v>
      </c>
      <c r="F504" s="29">
        <v>1428307</v>
      </c>
      <c r="G504" s="29">
        <v>84218</v>
      </c>
      <c r="H504" s="29">
        <v>84601</v>
      </c>
      <c r="I504" s="30">
        <v>5822889</v>
      </c>
    </row>
    <row r="505" spans="1:9" ht="14.1" customHeight="1" x14ac:dyDescent="0.2">
      <c r="A505" s="140">
        <v>3455</v>
      </c>
      <c r="B505" s="148" t="s">
        <v>295</v>
      </c>
      <c r="C505" s="25">
        <v>3231</v>
      </c>
      <c r="D505" s="92">
        <v>3999989</v>
      </c>
      <c r="E505" s="17">
        <v>11000</v>
      </c>
      <c r="F505" s="17">
        <v>1355714</v>
      </c>
      <c r="G505" s="17">
        <v>80000</v>
      </c>
      <c r="H505" s="17">
        <v>2707</v>
      </c>
      <c r="I505" s="18">
        <v>5449410</v>
      </c>
    </row>
    <row r="506" spans="1:9" ht="14.1" customHeight="1" x14ac:dyDescent="0.2">
      <c r="A506" s="19">
        <v>3455</v>
      </c>
      <c r="B506" s="150" t="s">
        <v>296</v>
      </c>
      <c r="C506" s="46"/>
      <c r="D506" s="93">
        <v>3999989</v>
      </c>
      <c r="E506" s="23">
        <v>11000</v>
      </c>
      <c r="F506" s="23">
        <v>1355714</v>
      </c>
      <c r="G506" s="23">
        <v>80000</v>
      </c>
      <c r="H506" s="23">
        <v>2707</v>
      </c>
      <c r="I506" s="24">
        <v>5449410</v>
      </c>
    </row>
    <row r="507" spans="1:9" ht="14.1" customHeight="1" x14ac:dyDescent="0.2">
      <c r="A507" s="25">
        <v>3419</v>
      </c>
      <c r="B507" s="144" t="s">
        <v>297</v>
      </c>
      <c r="C507" s="25">
        <v>3111</v>
      </c>
      <c r="D507" s="92">
        <v>393893</v>
      </c>
      <c r="E507" s="17">
        <v>1108</v>
      </c>
      <c r="F507" s="17">
        <v>133510</v>
      </c>
      <c r="G507" s="17">
        <v>7878</v>
      </c>
      <c r="H507" s="17">
        <v>3926</v>
      </c>
      <c r="I507" s="18">
        <v>540315</v>
      </c>
    </row>
    <row r="508" spans="1:9" ht="14.1" customHeight="1" x14ac:dyDescent="0.2">
      <c r="A508" s="22">
        <v>3419</v>
      </c>
      <c r="B508" s="148" t="s">
        <v>297</v>
      </c>
      <c r="C508" s="22">
        <v>3113</v>
      </c>
      <c r="D508" s="92">
        <v>1963879</v>
      </c>
      <c r="E508" s="17">
        <v>6415</v>
      </c>
      <c r="F508" s="17">
        <v>665959</v>
      </c>
      <c r="G508" s="17">
        <v>39278</v>
      </c>
      <c r="H508" s="17">
        <v>43012</v>
      </c>
      <c r="I508" s="18">
        <v>2718543</v>
      </c>
    </row>
    <row r="509" spans="1:9" ht="14.1" customHeight="1" x14ac:dyDescent="0.2">
      <c r="A509" s="143">
        <v>3419</v>
      </c>
      <c r="B509" s="149" t="s">
        <v>297</v>
      </c>
      <c r="C509" s="22">
        <v>3141</v>
      </c>
      <c r="D509" s="92">
        <v>250633</v>
      </c>
      <c r="E509" s="17">
        <v>0</v>
      </c>
      <c r="F509" s="17">
        <v>84714</v>
      </c>
      <c r="G509" s="17">
        <v>5013</v>
      </c>
      <c r="H509" s="17">
        <v>2327</v>
      </c>
      <c r="I509" s="18">
        <v>342687</v>
      </c>
    </row>
    <row r="510" spans="1:9" ht="14.1" customHeight="1" x14ac:dyDescent="0.2">
      <c r="A510" s="22">
        <v>3419</v>
      </c>
      <c r="B510" s="148" t="s">
        <v>297</v>
      </c>
      <c r="C510" s="22">
        <v>3143</v>
      </c>
      <c r="D510" s="92">
        <v>121820</v>
      </c>
      <c r="E510" s="17">
        <v>0</v>
      </c>
      <c r="F510" s="17">
        <v>41175</v>
      </c>
      <c r="G510" s="17">
        <v>2436</v>
      </c>
      <c r="H510" s="17">
        <v>330</v>
      </c>
      <c r="I510" s="18">
        <v>165761</v>
      </c>
    </row>
    <row r="511" spans="1:9" ht="14.1" customHeight="1" x14ac:dyDescent="0.2">
      <c r="A511" s="19">
        <v>3419</v>
      </c>
      <c r="B511" s="146" t="s">
        <v>298</v>
      </c>
      <c r="C511" s="46"/>
      <c r="D511" s="95">
        <v>2730225</v>
      </c>
      <c r="E511" s="31">
        <v>7523</v>
      </c>
      <c r="F511" s="31">
        <v>925358</v>
      </c>
      <c r="G511" s="31">
        <v>54605</v>
      </c>
      <c r="H511" s="31">
        <v>49595</v>
      </c>
      <c r="I511" s="32">
        <v>3767306</v>
      </c>
    </row>
    <row r="512" spans="1:9" ht="14.1" customHeight="1" x14ac:dyDescent="0.2">
      <c r="A512" s="25">
        <v>3422</v>
      </c>
      <c r="B512" s="144" t="s">
        <v>299</v>
      </c>
      <c r="C512" s="25">
        <v>3111</v>
      </c>
      <c r="D512" s="92">
        <v>389699</v>
      </c>
      <c r="E512" s="17">
        <v>0</v>
      </c>
      <c r="F512" s="17">
        <v>131718</v>
      </c>
      <c r="G512" s="17">
        <v>7794</v>
      </c>
      <c r="H512" s="17">
        <v>4417</v>
      </c>
      <c r="I512" s="18">
        <v>533628</v>
      </c>
    </row>
    <row r="513" spans="1:9" ht="14.1" customHeight="1" x14ac:dyDescent="0.2">
      <c r="A513" s="22">
        <v>3422</v>
      </c>
      <c r="B513" s="148" t="s">
        <v>299</v>
      </c>
      <c r="C513" s="22">
        <v>3113</v>
      </c>
      <c r="D513" s="92">
        <v>1273564</v>
      </c>
      <c r="E513" s="17">
        <v>2167</v>
      </c>
      <c r="F513" s="17">
        <v>431197</v>
      </c>
      <c r="G513" s="17">
        <v>25471</v>
      </c>
      <c r="H513" s="17">
        <v>35904</v>
      </c>
      <c r="I513" s="18">
        <v>1768303</v>
      </c>
    </row>
    <row r="514" spans="1:9" ht="14.1" customHeight="1" x14ac:dyDescent="0.2">
      <c r="A514" s="143">
        <v>3422</v>
      </c>
      <c r="B514" s="149" t="s">
        <v>299</v>
      </c>
      <c r="C514" s="22">
        <v>3141</v>
      </c>
      <c r="D514" s="92">
        <v>202591</v>
      </c>
      <c r="E514" s="17">
        <v>2000</v>
      </c>
      <c r="F514" s="17">
        <v>69152</v>
      </c>
      <c r="G514" s="17">
        <v>4052</v>
      </c>
      <c r="H514" s="17">
        <v>1649</v>
      </c>
      <c r="I514" s="18">
        <v>279444</v>
      </c>
    </row>
    <row r="515" spans="1:9" ht="14.1" customHeight="1" x14ac:dyDescent="0.2">
      <c r="A515" s="22">
        <v>3422</v>
      </c>
      <c r="B515" s="148" t="s">
        <v>299</v>
      </c>
      <c r="C515" s="22">
        <v>3143</v>
      </c>
      <c r="D515" s="92">
        <v>60562</v>
      </c>
      <c r="E515" s="17">
        <v>0</v>
      </c>
      <c r="F515" s="17">
        <v>20470</v>
      </c>
      <c r="G515" s="17">
        <v>1211</v>
      </c>
      <c r="H515" s="17">
        <v>223</v>
      </c>
      <c r="I515" s="18">
        <v>82466</v>
      </c>
    </row>
    <row r="516" spans="1:9" ht="14.1" customHeight="1" x14ac:dyDescent="0.2">
      <c r="A516" s="19">
        <v>3422</v>
      </c>
      <c r="B516" s="146" t="s">
        <v>300</v>
      </c>
      <c r="C516" s="46"/>
      <c r="D516" s="95">
        <v>1926416</v>
      </c>
      <c r="E516" s="31">
        <v>4167</v>
      </c>
      <c r="F516" s="31">
        <v>652537</v>
      </c>
      <c r="G516" s="31">
        <v>38528</v>
      </c>
      <c r="H516" s="31">
        <v>42193</v>
      </c>
      <c r="I516" s="32">
        <v>2663841</v>
      </c>
    </row>
    <row r="517" spans="1:9" ht="14.1" customHeight="1" x14ac:dyDescent="0.2">
      <c r="A517" s="25">
        <v>3426</v>
      </c>
      <c r="B517" s="144" t="s">
        <v>301</v>
      </c>
      <c r="C517" s="25">
        <v>3111</v>
      </c>
      <c r="D517" s="92">
        <v>744737</v>
      </c>
      <c r="E517" s="17">
        <v>3950</v>
      </c>
      <c r="F517" s="17">
        <v>253056</v>
      </c>
      <c r="G517" s="17">
        <v>14895</v>
      </c>
      <c r="H517" s="17">
        <v>-9224</v>
      </c>
      <c r="I517" s="18">
        <v>1007414</v>
      </c>
    </row>
    <row r="518" spans="1:9" ht="14.1" customHeight="1" x14ac:dyDescent="0.2">
      <c r="A518" s="25">
        <v>3426</v>
      </c>
      <c r="B518" s="144" t="s">
        <v>301</v>
      </c>
      <c r="C518" s="22">
        <v>3141</v>
      </c>
      <c r="D518" s="92">
        <v>257603</v>
      </c>
      <c r="E518" s="17">
        <v>0</v>
      </c>
      <c r="F518" s="17">
        <v>87070</v>
      </c>
      <c r="G518" s="17">
        <v>5152</v>
      </c>
      <c r="H518" s="17">
        <v>2328</v>
      </c>
      <c r="I518" s="18">
        <v>352153</v>
      </c>
    </row>
    <row r="519" spans="1:9" ht="14.1" customHeight="1" x14ac:dyDescent="0.2">
      <c r="A519" s="19">
        <v>3426</v>
      </c>
      <c r="B519" s="150" t="s">
        <v>302</v>
      </c>
      <c r="C519" s="19"/>
      <c r="D519" s="93">
        <v>1002340</v>
      </c>
      <c r="E519" s="23">
        <v>3950</v>
      </c>
      <c r="F519" s="23">
        <v>340126</v>
      </c>
      <c r="G519" s="23">
        <v>20047</v>
      </c>
      <c r="H519" s="23">
        <v>-6896</v>
      </c>
      <c r="I519" s="24">
        <v>1359567</v>
      </c>
    </row>
    <row r="520" spans="1:9" ht="14.1" customHeight="1" x14ac:dyDescent="0.2">
      <c r="A520" s="22">
        <v>3425</v>
      </c>
      <c r="B520" s="148" t="s">
        <v>303</v>
      </c>
      <c r="C520" s="22">
        <v>3113</v>
      </c>
      <c r="D520" s="92">
        <v>1847638</v>
      </c>
      <c r="E520" s="17">
        <v>1920</v>
      </c>
      <c r="F520" s="17">
        <v>625151</v>
      </c>
      <c r="G520" s="17">
        <v>36953</v>
      </c>
      <c r="H520" s="17">
        <v>53039</v>
      </c>
      <c r="I520" s="18">
        <v>2564701</v>
      </c>
    </row>
    <row r="521" spans="1:9" ht="14.1" customHeight="1" x14ac:dyDescent="0.2">
      <c r="A521" s="22">
        <v>3425</v>
      </c>
      <c r="B521" s="148" t="s">
        <v>303</v>
      </c>
      <c r="C521" s="22">
        <v>3143</v>
      </c>
      <c r="D521" s="92">
        <v>148254</v>
      </c>
      <c r="E521" s="17">
        <v>0</v>
      </c>
      <c r="F521" s="17">
        <v>50110</v>
      </c>
      <c r="G521" s="17">
        <v>2965</v>
      </c>
      <c r="H521" s="17">
        <v>305</v>
      </c>
      <c r="I521" s="18">
        <v>201634</v>
      </c>
    </row>
    <row r="522" spans="1:9" ht="14.1" customHeight="1" x14ac:dyDescent="0.2">
      <c r="A522" s="19">
        <v>3425</v>
      </c>
      <c r="B522" s="146" t="s">
        <v>304</v>
      </c>
      <c r="C522" s="46"/>
      <c r="D522" s="93">
        <v>1995892</v>
      </c>
      <c r="E522" s="23">
        <v>1920</v>
      </c>
      <c r="F522" s="23">
        <v>675261</v>
      </c>
      <c r="G522" s="23">
        <v>39918</v>
      </c>
      <c r="H522" s="23">
        <v>53344</v>
      </c>
      <c r="I522" s="24">
        <v>2766335</v>
      </c>
    </row>
    <row r="523" spans="1:9" ht="14.1" customHeight="1" x14ac:dyDescent="0.2">
      <c r="A523" s="25">
        <v>3418</v>
      </c>
      <c r="B523" s="144" t="s">
        <v>305</v>
      </c>
      <c r="C523" s="25">
        <v>3111</v>
      </c>
      <c r="D523" s="92">
        <v>219877</v>
      </c>
      <c r="E523" s="17">
        <v>1234</v>
      </c>
      <c r="F523" s="17">
        <v>74736</v>
      </c>
      <c r="G523" s="17">
        <v>4398</v>
      </c>
      <c r="H523" s="17">
        <v>-1472</v>
      </c>
      <c r="I523" s="18">
        <v>298773</v>
      </c>
    </row>
    <row r="524" spans="1:9" ht="14.1" customHeight="1" x14ac:dyDescent="0.2">
      <c r="A524" s="143">
        <v>3418</v>
      </c>
      <c r="B524" s="149" t="s">
        <v>305</v>
      </c>
      <c r="C524" s="22">
        <v>3141</v>
      </c>
      <c r="D524" s="92">
        <v>40302</v>
      </c>
      <c r="E524" s="17">
        <v>-166</v>
      </c>
      <c r="F524" s="17">
        <v>13566</v>
      </c>
      <c r="G524" s="17">
        <v>806</v>
      </c>
      <c r="H524" s="17">
        <v>175</v>
      </c>
      <c r="I524" s="18">
        <v>54683</v>
      </c>
    </row>
    <row r="525" spans="1:9" ht="14.1" customHeight="1" x14ac:dyDescent="0.2">
      <c r="A525" s="19">
        <v>3418</v>
      </c>
      <c r="B525" s="146" t="s">
        <v>306</v>
      </c>
      <c r="C525" s="46"/>
      <c r="D525" s="93">
        <v>260179</v>
      </c>
      <c r="E525" s="23">
        <v>1068</v>
      </c>
      <c r="F525" s="23">
        <v>88302</v>
      </c>
      <c r="G525" s="23">
        <v>5204</v>
      </c>
      <c r="H525" s="23">
        <v>-1297</v>
      </c>
      <c r="I525" s="24">
        <v>353456</v>
      </c>
    </row>
    <row r="526" spans="1:9" ht="14.1" customHeight="1" x14ac:dyDescent="0.2">
      <c r="A526" s="25">
        <v>3428</v>
      </c>
      <c r="B526" s="144" t="s">
        <v>307</v>
      </c>
      <c r="C526" s="25">
        <v>3111</v>
      </c>
      <c r="D526" s="92">
        <v>384225</v>
      </c>
      <c r="E526" s="17">
        <v>0</v>
      </c>
      <c r="F526" s="17">
        <v>129868</v>
      </c>
      <c r="G526" s="17">
        <v>7685</v>
      </c>
      <c r="H526" s="17">
        <v>3919</v>
      </c>
      <c r="I526" s="18">
        <v>525697</v>
      </c>
    </row>
    <row r="527" spans="1:9" ht="14.1" customHeight="1" x14ac:dyDescent="0.2">
      <c r="A527" s="22">
        <v>3428</v>
      </c>
      <c r="B527" s="148" t="s">
        <v>307</v>
      </c>
      <c r="C527" s="22">
        <v>3117</v>
      </c>
      <c r="D527" s="92">
        <v>652569</v>
      </c>
      <c r="E527" s="17">
        <v>-400</v>
      </c>
      <c r="F527" s="17">
        <v>220433</v>
      </c>
      <c r="G527" s="17">
        <v>13051</v>
      </c>
      <c r="H527" s="17">
        <v>3022</v>
      </c>
      <c r="I527" s="18">
        <v>888675</v>
      </c>
    </row>
    <row r="528" spans="1:9" ht="14.1" customHeight="1" x14ac:dyDescent="0.2">
      <c r="A528" s="143">
        <v>3428</v>
      </c>
      <c r="B528" s="149" t="s">
        <v>307</v>
      </c>
      <c r="C528" s="22">
        <v>3141</v>
      </c>
      <c r="D528" s="92">
        <v>124579</v>
      </c>
      <c r="E528" s="17">
        <v>17333</v>
      </c>
      <c r="F528" s="17">
        <v>47966</v>
      </c>
      <c r="G528" s="17">
        <v>2492</v>
      </c>
      <c r="H528" s="17">
        <v>944</v>
      </c>
      <c r="I528" s="18">
        <v>193314</v>
      </c>
    </row>
    <row r="529" spans="1:9" ht="14.1" customHeight="1" x14ac:dyDescent="0.2">
      <c r="A529" s="22">
        <v>3428</v>
      </c>
      <c r="B529" s="148" t="s">
        <v>307</v>
      </c>
      <c r="C529" s="22">
        <v>3143</v>
      </c>
      <c r="D529" s="92">
        <v>97820</v>
      </c>
      <c r="E529" s="17">
        <v>-1750</v>
      </c>
      <c r="F529" s="17">
        <v>32472</v>
      </c>
      <c r="G529" s="17">
        <v>1956</v>
      </c>
      <c r="H529" s="17">
        <v>172</v>
      </c>
      <c r="I529" s="18">
        <v>130670</v>
      </c>
    </row>
    <row r="530" spans="1:9" ht="14.1" customHeight="1" x14ac:dyDescent="0.2">
      <c r="A530" s="19">
        <v>3428</v>
      </c>
      <c r="B530" s="146" t="s">
        <v>308</v>
      </c>
      <c r="C530" s="46"/>
      <c r="D530" s="93">
        <v>1259193</v>
      </c>
      <c r="E530" s="23">
        <v>15183</v>
      </c>
      <c r="F530" s="23">
        <v>430739</v>
      </c>
      <c r="G530" s="23">
        <v>25184</v>
      </c>
      <c r="H530" s="23">
        <v>8057</v>
      </c>
      <c r="I530" s="24">
        <v>1738356</v>
      </c>
    </row>
    <row r="531" spans="1:9" ht="14.1" customHeight="1" x14ac:dyDescent="0.2">
      <c r="A531" s="25">
        <v>3433</v>
      </c>
      <c r="B531" s="144" t="s">
        <v>309</v>
      </c>
      <c r="C531" s="25">
        <v>3111</v>
      </c>
      <c r="D531" s="92">
        <v>442729</v>
      </c>
      <c r="E531" s="17">
        <v>0</v>
      </c>
      <c r="F531" s="17">
        <v>149642</v>
      </c>
      <c r="G531" s="17">
        <v>8855</v>
      </c>
      <c r="H531" s="17">
        <v>973</v>
      </c>
      <c r="I531" s="18">
        <v>602199</v>
      </c>
    </row>
    <row r="532" spans="1:9" ht="14.1" customHeight="1" x14ac:dyDescent="0.2">
      <c r="A532" s="143">
        <v>3433</v>
      </c>
      <c r="B532" s="149" t="s">
        <v>309</v>
      </c>
      <c r="C532" s="22">
        <v>3141</v>
      </c>
      <c r="D532" s="92">
        <v>79914</v>
      </c>
      <c r="E532" s="17">
        <v>0</v>
      </c>
      <c r="F532" s="17">
        <v>27011</v>
      </c>
      <c r="G532" s="17">
        <v>1598</v>
      </c>
      <c r="H532" s="17">
        <v>467</v>
      </c>
      <c r="I532" s="18">
        <v>108990</v>
      </c>
    </row>
    <row r="533" spans="1:9" ht="14.1" customHeight="1" x14ac:dyDescent="0.2">
      <c r="A533" s="19">
        <v>3433</v>
      </c>
      <c r="B533" s="146" t="s">
        <v>310</v>
      </c>
      <c r="C533" s="46"/>
      <c r="D533" s="93">
        <v>522643</v>
      </c>
      <c r="E533" s="23">
        <v>0</v>
      </c>
      <c r="F533" s="23">
        <v>176653</v>
      </c>
      <c r="G533" s="23">
        <v>10453</v>
      </c>
      <c r="H533" s="23">
        <v>1440</v>
      </c>
      <c r="I533" s="24">
        <v>711189</v>
      </c>
    </row>
    <row r="534" spans="1:9" ht="14.1" customHeight="1" x14ac:dyDescent="0.2">
      <c r="A534" s="22">
        <v>3432</v>
      </c>
      <c r="B534" s="148" t="s">
        <v>311</v>
      </c>
      <c r="C534" s="22">
        <v>3117</v>
      </c>
      <c r="D534" s="92">
        <v>741509</v>
      </c>
      <c r="E534" s="17">
        <v>-2538</v>
      </c>
      <c r="F534" s="17">
        <v>249772</v>
      </c>
      <c r="G534" s="17">
        <v>14830</v>
      </c>
      <c r="H534" s="17">
        <v>15671</v>
      </c>
      <c r="I534" s="18">
        <v>1019244</v>
      </c>
    </row>
    <row r="535" spans="1:9" ht="14.1" customHeight="1" x14ac:dyDescent="0.2">
      <c r="A535" s="143">
        <v>3432</v>
      </c>
      <c r="B535" s="149" t="s">
        <v>311</v>
      </c>
      <c r="C535" s="22">
        <v>3141</v>
      </c>
      <c r="D535" s="92">
        <v>78671</v>
      </c>
      <c r="E535" s="17">
        <v>0</v>
      </c>
      <c r="F535" s="17">
        <v>26591</v>
      </c>
      <c r="G535" s="17">
        <v>1573</v>
      </c>
      <c r="H535" s="17">
        <v>665</v>
      </c>
      <c r="I535" s="18">
        <v>107500</v>
      </c>
    </row>
    <row r="536" spans="1:9" ht="14.1" customHeight="1" x14ac:dyDescent="0.2">
      <c r="A536" s="22">
        <v>3432</v>
      </c>
      <c r="B536" s="148" t="s">
        <v>312</v>
      </c>
      <c r="C536" s="22">
        <v>3143</v>
      </c>
      <c r="D536" s="92">
        <v>89201</v>
      </c>
      <c r="E536" s="17">
        <v>0</v>
      </c>
      <c r="F536" s="17">
        <v>30150</v>
      </c>
      <c r="G536" s="17">
        <v>1784</v>
      </c>
      <c r="H536" s="17">
        <v>144</v>
      </c>
      <c r="I536" s="18">
        <v>121279</v>
      </c>
    </row>
    <row r="537" spans="1:9" ht="14.1" customHeight="1" x14ac:dyDescent="0.2">
      <c r="A537" s="19">
        <v>3432</v>
      </c>
      <c r="B537" s="146" t="s">
        <v>313</v>
      </c>
      <c r="C537" s="46"/>
      <c r="D537" s="93">
        <v>909381</v>
      </c>
      <c r="E537" s="23">
        <v>-2538</v>
      </c>
      <c r="F537" s="23">
        <v>306513</v>
      </c>
      <c r="G537" s="23">
        <v>18187</v>
      </c>
      <c r="H537" s="23">
        <v>16480</v>
      </c>
      <c r="I537" s="24">
        <v>1248023</v>
      </c>
    </row>
    <row r="538" spans="1:9" ht="14.1" customHeight="1" x14ac:dyDescent="0.2">
      <c r="A538" s="25">
        <v>3435</v>
      </c>
      <c r="B538" s="144" t="s">
        <v>314</v>
      </c>
      <c r="C538" s="25">
        <v>3111</v>
      </c>
      <c r="D538" s="92">
        <v>1070323</v>
      </c>
      <c r="E538" s="17">
        <v>0</v>
      </c>
      <c r="F538" s="17">
        <v>361769</v>
      </c>
      <c r="G538" s="17">
        <v>21406</v>
      </c>
      <c r="H538" s="17">
        <v>11550</v>
      </c>
      <c r="I538" s="18">
        <v>1465048</v>
      </c>
    </row>
    <row r="539" spans="1:9" ht="14.1" customHeight="1" x14ac:dyDescent="0.2">
      <c r="A539" s="22">
        <v>3435</v>
      </c>
      <c r="B539" s="148" t="s">
        <v>314</v>
      </c>
      <c r="C539" s="22">
        <v>3113</v>
      </c>
      <c r="D539" s="92">
        <v>3754686</v>
      </c>
      <c r="E539" s="17">
        <v>5000</v>
      </c>
      <c r="F539" s="17">
        <v>1270774</v>
      </c>
      <c r="G539" s="17">
        <v>75094</v>
      </c>
      <c r="H539" s="17">
        <v>97651</v>
      </c>
      <c r="I539" s="18">
        <v>5203205</v>
      </c>
    </row>
    <row r="540" spans="1:9" ht="14.1" customHeight="1" x14ac:dyDescent="0.2">
      <c r="A540" s="143">
        <v>3435</v>
      </c>
      <c r="B540" s="149" t="s">
        <v>314</v>
      </c>
      <c r="C540" s="22">
        <v>3141</v>
      </c>
      <c r="D540" s="92">
        <v>469708</v>
      </c>
      <c r="E540" s="17">
        <v>0</v>
      </c>
      <c r="F540" s="17">
        <v>158761</v>
      </c>
      <c r="G540" s="17">
        <v>9394</v>
      </c>
      <c r="H540" s="17">
        <v>5051</v>
      </c>
      <c r="I540" s="18">
        <v>642914</v>
      </c>
    </row>
    <row r="541" spans="1:9" ht="14.1" customHeight="1" x14ac:dyDescent="0.2">
      <c r="A541" s="22">
        <v>3435</v>
      </c>
      <c r="B541" s="148" t="s">
        <v>314</v>
      </c>
      <c r="C541" s="22">
        <v>3143</v>
      </c>
      <c r="D541" s="92">
        <v>242591</v>
      </c>
      <c r="E541" s="17">
        <v>0</v>
      </c>
      <c r="F541" s="17">
        <v>81996</v>
      </c>
      <c r="G541" s="17">
        <v>4852</v>
      </c>
      <c r="H541" s="17">
        <v>499</v>
      </c>
      <c r="I541" s="18">
        <v>329938</v>
      </c>
    </row>
    <row r="542" spans="1:9" ht="14.1" customHeight="1" thickBot="1" x14ac:dyDescent="0.25">
      <c r="A542" s="151">
        <v>3435</v>
      </c>
      <c r="B542" s="152" t="s">
        <v>315</v>
      </c>
      <c r="C542" s="113"/>
      <c r="D542" s="96">
        <v>5537308</v>
      </c>
      <c r="E542" s="33">
        <v>5000</v>
      </c>
      <c r="F542" s="33">
        <v>1873300</v>
      </c>
      <c r="G542" s="33">
        <v>110746</v>
      </c>
      <c r="H542" s="33">
        <v>114751</v>
      </c>
      <c r="I542" s="33">
        <v>7641105</v>
      </c>
    </row>
    <row r="543" spans="1:9" ht="14.1" customHeight="1" thickBot="1" x14ac:dyDescent="0.25">
      <c r="A543" s="34"/>
      <c r="B543" s="153" t="s">
        <v>316</v>
      </c>
      <c r="C543" s="34"/>
      <c r="D543" s="97">
        <f t="shared" ref="D543:I543" si="199">D414+D417+D420+D423+D426+D429+D432+D435+D438+D441+D444+D447+D450+D453+D456+D459+D462+D465+D468+D472+D476+D480+D484+D488+D492+D496+D500+D504+D506+D511+D516+D519+D522+D525+D530+D533+D537+D542</f>
        <v>85924919</v>
      </c>
      <c r="E543" s="35">
        <f t="shared" si="199"/>
        <v>192458</v>
      </c>
      <c r="F543" s="35">
        <f t="shared" si="199"/>
        <v>29107670</v>
      </c>
      <c r="G543" s="35">
        <f t="shared" si="199"/>
        <v>1718499</v>
      </c>
      <c r="H543" s="35">
        <f t="shared" si="199"/>
        <v>1223105</v>
      </c>
      <c r="I543" s="36">
        <f t="shared" si="199"/>
        <v>118166651</v>
      </c>
    </row>
    <row r="544" spans="1:9" ht="14.1" customHeight="1" x14ac:dyDescent="0.2">
      <c r="A544" s="25">
        <v>3440</v>
      </c>
      <c r="B544" s="144" t="s">
        <v>317</v>
      </c>
      <c r="C544" s="25">
        <v>3111</v>
      </c>
      <c r="D544" s="92">
        <v>1538850</v>
      </c>
      <c r="E544" s="17">
        <v>14000</v>
      </c>
      <c r="F544" s="17">
        <v>524863</v>
      </c>
      <c r="G544" s="17">
        <v>30777</v>
      </c>
      <c r="H544" s="17">
        <v>-4920</v>
      </c>
      <c r="I544" s="18">
        <v>2103570</v>
      </c>
    </row>
    <row r="545" spans="1:9" ht="14.1" customHeight="1" x14ac:dyDescent="0.2">
      <c r="A545" s="22">
        <v>3440</v>
      </c>
      <c r="B545" s="148" t="s">
        <v>317</v>
      </c>
      <c r="C545" s="22">
        <v>3141</v>
      </c>
      <c r="D545" s="92">
        <v>253329</v>
      </c>
      <c r="E545" s="17">
        <v>6000</v>
      </c>
      <c r="F545" s="17">
        <v>87653</v>
      </c>
      <c r="G545" s="17">
        <v>5067</v>
      </c>
      <c r="H545" s="17">
        <v>1690</v>
      </c>
      <c r="I545" s="18">
        <v>353739</v>
      </c>
    </row>
    <row r="546" spans="1:9" ht="14.1" customHeight="1" x14ac:dyDescent="0.2">
      <c r="A546" s="19">
        <v>3440</v>
      </c>
      <c r="B546" s="146" t="s">
        <v>318</v>
      </c>
      <c r="C546" s="46"/>
      <c r="D546" s="93">
        <v>1792179</v>
      </c>
      <c r="E546" s="23">
        <v>20000</v>
      </c>
      <c r="F546" s="23">
        <v>612516</v>
      </c>
      <c r="G546" s="23">
        <v>35844</v>
      </c>
      <c r="H546" s="23">
        <v>-3230</v>
      </c>
      <c r="I546" s="24">
        <v>2457309</v>
      </c>
    </row>
    <row r="547" spans="1:9" ht="14.1" customHeight="1" x14ac:dyDescent="0.2">
      <c r="A547" s="154">
        <v>3458</v>
      </c>
      <c r="B547" s="39" t="s">
        <v>319</v>
      </c>
      <c r="C547" s="25">
        <v>3233</v>
      </c>
      <c r="D547" s="92">
        <v>441190</v>
      </c>
      <c r="E547" s="17">
        <v>10000</v>
      </c>
      <c r="F547" s="17">
        <v>152502</v>
      </c>
      <c r="G547" s="17">
        <v>8824</v>
      </c>
      <c r="H547" s="17">
        <v>-3169</v>
      </c>
      <c r="I547" s="18">
        <v>609347</v>
      </c>
    </row>
    <row r="548" spans="1:9" ht="14.1" customHeight="1" x14ac:dyDescent="0.2">
      <c r="A548" s="19">
        <v>3458</v>
      </c>
      <c r="B548" s="40" t="s">
        <v>320</v>
      </c>
      <c r="C548" s="46"/>
      <c r="D548" s="93">
        <v>441190</v>
      </c>
      <c r="E548" s="23">
        <v>10000</v>
      </c>
      <c r="F548" s="23">
        <v>152502</v>
      </c>
      <c r="G548" s="23">
        <v>8824</v>
      </c>
      <c r="H548" s="23">
        <v>-3169</v>
      </c>
      <c r="I548" s="24">
        <v>609347</v>
      </c>
    </row>
    <row r="549" spans="1:9" ht="14.1" customHeight="1" x14ac:dyDescent="0.2">
      <c r="A549" s="22">
        <v>3439</v>
      </c>
      <c r="B549" s="148" t="s">
        <v>321</v>
      </c>
      <c r="C549" s="22">
        <v>3113</v>
      </c>
      <c r="D549" s="92">
        <v>3943396</v>
      </c>
      <c r="E549" s="17">
        <v>107047</v>
      </c>
      <c r="F549" s="17">
        <v>1369050</v>
      </c>
      <c r="G549" s="17">
        <v>78868</v>
      </c>
      <c r="H549" s="17">
        <v>136990</v>
      </c>
      <c r="I549" s="18">
        <v>5635351</v>
      </c>
    </row>
    <row r="550" spans="1:9" ht="14.1" customHeight="1" x14ac:dyDescent="0.2">
      <c r="A550" s="22">
        <v>3439</v>
      </c>
      <c r="B550" s="148" t="s">
        <v>321</v>
      </c>
      <c r="C550" s="22">
        <v>3143</v>
      </c>
      <c r="D550" s="92">
        <v>333811</v>
      </c>
      <c r="E550" s="17">
        <v>6166</v>
      </c>
      <c r="F550" s="17">
        <v>114912</v>
      </c>
      <c r="G550" s="17">
        <v>6676</v>
      </c>
      <c r="H550" s="17">
        <v>577</v>
      </c>
      <c r="I550" s="18">
        <v>462142</v>
      </c>
    </row>
    <row r="551" spans="1:9" ht="14.1" customHeight="1" x14ac:dyDescent="0.2">
      <c r="A551" s="19">
        <v>3439</v>
      </c>
      <c r="B551" s="146" t="s">
        <v>322</v>
      </c>
      <c r="C551" s="46"/>
      <c r="D551" s="93">
        <v>4277207</v>
      </c>
      <c r="E551" s="23">
        <v>113213</v>
      </c>
      <c r="F551" s="23">
        <v>1483962</v>
      </c>
      <c r="G551" s="23">
        <v>85544</v>
      </c>
      <c r="H551" s="23">
        <v>137567</v>
      </c>
      <c r="I551" s="24">
        <v>6097493</v>
      </c>
    </row>
    <row r="552" spans="1:9" ht="14.1" customHeight="1" x14ac:dyDescent="0.2">
      <c r="A552" s="22">
        <v>3438</v>
      </c>
      <c r="B552" s="148" t="s">
        <v>323</v>
      </c>
      <c r="C552" s="22">
        <v>3113</v>
      </c>
      <c r="D552" s="92">
        <v>4145334</v>
      </c>
      <c r="E552" s="17">
        <v>34267</v>
      </c>
      <c r="F552" s="17">
        <v>1412705</v>
      </c>
      <c r="G552" s="17">
        <v>82907</v>
      </c>
      <c r="H552" s="17">
        <v>90454</v>
      </c>
      <c r="I552" s="18">
        <v>5765667</v>
      </c>
    </row>
    <row r="553" spans="1:9" ht="14.1" customHeight="1" x14ac:dyDescent="0.2">
      <c r="A553" s="22">
        <v>3438</v>
      </c>
      <c r="B553" s="148" t="s">
        <v>323</v>
      </c>
      <c r="C553" s="22">
        <v>3143</v>
      </c>
      <c r="D553" s="92">
        <v>277367</v>
      </c>
      <c r="E553" s="17">
        <v>-11900</v>
      </c>
      <c r="F553" s="17">
        <v>89728</v>
      </c>
      <c r="G553" s="17">
        <v>5547</v>
      </c>
      <c r="H553" s="17">
        <v>592</v>
      </c>
      <c r="I553" s="18">
        <v>361334</v>
      </c>
    </row>
    <row r="554" spans="1:9" ht="14.1" customHeight="1" x14ac:dyDescent="0.2">
      <c r="A554" s="19">
        <v>3438</v>
      </c>
      <c r="B554" s="146" t="s">
        <v>324</v>
      </c>
      <c r="C554" s="46"/>
      <c r="D554" s="93">
        <v>4422701</v>
      </c>
      <c r="E554" s="23">
        <v>22367</v>
      </c>
      <c r="F554" s="23">
        <v>1502433</v>
      </c>
      <c r="G554" s="23">
        <v>88454</v>
      </c>
      <c r="H554" s="23">
        <v>91046</v>
      </c>
      <c r="I554" s="24">
        <v>6127001</v>
      </c>
    </row>
    <row r="555" spans="1:9" ht="14.1" customHeight="1" x14ac:dyDescent="0.2">
      <c r="A555" s="154">
        <v>3459</v>
      </c>
      <c r="B555" s="39" t="s">
        <v>325</v>
      </c>
      <c r="C555" s="25">
        <v>3231</v>
      </c>
      <c r="D555" s="92">
        <v>1883005</v>
      </c>
      <c r="E555" s="17">
        <v>26416</v>
      </c>
      <c r="F555" s="17">
        <v>645384</v>
      </c>
      <c r="G555" s="17">
        <v>37660</v>
      </c>
      <c r="H555" s="17">
        <v>9061</v>
      </c>
      <c r="I555" s="18">
        <v>2601526</v>
      </c>
    </row>
    <row r="556" spans="1:9" ht="14.1" customHeight="1" x14ac:dyDescent="0.2">
      <c r="A556" s="19">
        <v>3459</v>
      </c>
      <c r="B556" s="40" t="s">
        <v>326</v>
      </c>
      <c r="C556" s="46"/>
      <c r="D556" s="93">
        <v>1883005</v>
      </c>
      <c r="E556" s="23">
        <v>26416</v>
      </c>
      <c r="F556" s="23">
        <v>645384</v>
      </c>
      <c r="G556" s="23">
        <v>37660</v>
      </c>
      <c r="H556" s="23">
        <v>9061</v>
      </c>
      <c r="I556" s="24">
        <v>2601526</v>
      </c>
    </row>
    <row r="557" spans="1:9" ht="14.1" customHeight="1" x14ac:dyDescent="0.2">
      <c r="A557" s="25">
        <v>3401</v>
      </c>
      <c r="B557" s="144" t="s">
        <v>327</v>
      </c>
      <c r="C557" s="25">
        <v>3111</v>
      </c>
      <c r="D557" s="92">
        <v>202498</v>
      </c>
      <c r="E557" s="17">
        <v>4983</v>
      </c>
      <c r="F557" s="17">
        <v>70129</v>
      </c>
      <c r="G557" s="17">
        <v>4050</v>
      </c>
      <c r="H557" s="17">
        <v>2261</v>
      </c>
      <c r="I557" s="18">
        <v>283921</v>
      </c>
    </row>
    <row r="558" spans="1:9" ht="14.1" customHeight="1" x14ac:dyDescent="0.2">
      <c r="A558" s="25">
        <v>3401</v>
      </c>
      <c r="B558" s="148" t="s">
        <v>327</v>
      </c>
      <c r="C558" s="22">
        <v>3117</v>
      </c>
      <c r="D558" s="92">
        <v>450435</v>
      </c>
      <c r="E558" s="17">
        <v>5833</v>
      </c>
      <c r="F558" s="17">
        <v>154219</v>
      </c>
      <c r="G558" s="17">
        <v>9009</v>
      </c>
      <c r="H558" s="17">
        <v>11799</v>
      </c>
      <c r="I558" s="18">
        <v>631295</v>
      </c>
    </row>
    <row r="559" spans="1:9" ht="14.1" customHeight="1" x14ac:dyDescent="0.2">
      <c r="A559" s="22">
        <v>3401</v>
      </c>
      <c r="B559" s="148" t="s">
        <v>327</v>
      </c>
      <c r="C559" s="22">
        <v>3141</v>
      </c>
      <c r="D559" s="92">
        <v>107696</v>
      </c>
      <c r="E559" s="17">
        <v>3017</v>
      </c>
      <c r="F559" s="17">
        <v>37421</v>
      </c>
      <c r="G559" s="17">
        <v>2154</v>
      </c>
      <c r="H559" s="17">
        <v>692</v>
      </c>
      <c r="I559" s="18">
        <v>150980</v>
      </c>
    </row>
    <row r="560" spans="1:9" ht="14.1" customHeight="1" x14ac:dyDescent="0.2">
      <c r="A560" s="22">
        <v>3401</v>
      </c>
      <c r="B560" s="148" t="s">
        <v>327</v>
      </c>
      <c r="C560" s="22">
        <v>3143</v>
      </c>
      <c r="D560" s="92">
        <v>94053</v>
      </c>
      <c r="E560" s="17">
        <v>0</v>
      </c>
      <c r="F560" s="17">
        <v>31790</v>
      </c>
      <c r="G560" s="17">
        <v>1881</v>
      </c>
      <c r="H560" s="17">
        <v>167</v>
      </c>
      <c r="I560" s="18">
        <v>127891</v>
      </c>
    </row>
    <row r="561" spans="1:9" ht="14.1" customHeight="1" x14ac:dyDescent="0.2">
      <c r="A561" s="19">
        <v>3401</v>
      </c>
      <c r="B561" s="146" t="s">
        <v>328</v>
      </c>
      <c r="C561" s="46"/>
      <c r="D561" s="98">
        <v>854682</v>
      </c>
      <c r="E561" s="41">
        <v>13833</v>
      </c>
      <c r="F561" s="41">
        <v>293559</v>
      </c>
      <c r="G561" s="41">
        <v>17094</v>
      </c>
      <c r="H561" s="41">
        <v>14919</v>
      </c>
      <c r="I561" s="42">
        <v>1194087</v>
      </c>
    </row>
    <row r="562" spans="1:9" ht="14.1" customHeight="1" x14ac:dyDescent="0.2">
      <c r="A562" s="25">
        <v>3404</v>
      </c>
      <c r="B562" s="144" t="s">
        <v>329</v>
      </c>
      <c r="C562" s="25">
        <v>3111</v>
      </c>
      <c r="D562" s="92">
        <v>800510</v>
      </c>
      <c r="E562" s="17">
        <v>4333</v>
      </c>
      <c r="F562" s="17">
        <v>272037</v>
      </c>
      <c r="G562" s="17">
        <v>16010</v>
      </c>
      <c r="H562" s="17">
        <v>7136</v>
      </c>
      <c r="I562" s="18">
        <v>1100026</v>
      </c>
    </row>
    <row r="563" spans="1:9" ht="14.1" customHeight="1" x14ac:dyDescent="0.2">
      <c r="A563" s="22">
        <v>3404</v>
      </c>
      <c r="B563" s="148" t="s">
        <v>329</v>
      </c>
      <c r="C563" s="22">
        <v>3113</v>
      </c>
      <c r="D563" s="92">
        <v>3035069</v>
      </c>
      <c r="E563" s="17">
        <v>35708</v>
      </c>
      <c r="F563" s="17">
        <v>1037923</v>
      </c>
      <c r="G563" s="17">
        <v>60701</v>
      </c>
      <c r="H563" s="17">
        <v>85451</v>
      </c>
      <c r="I563" s="18">
        <v>4254852</v>
      </c>
    </row>
    <row r="564" spans="1:9" ht="14.1" customHeight="1" x14ac:dyDescent="0.2">
      <c r="A564" s="22">
        <v>3404</v>
      </c>
      <c r="B564" s="148" t="s">
        <v>329</v>
      </c>
      <c r="C564" s="22">
        <v>3141</v>
      </c>
      <c r="D564" s="92">
        <v>363076</v>
      </c>
      <c r="E564" s="17">
        <v>0</v>
      </c>
      <c r="F564" s="17">
        <v>122720</v>
      </c>
      <c r="G564" s="17">
        <v>7262</v>
      </c>
      <c r="H564" s="17">
        <v>4145</v>
      </c>
      <c r="I564" s="18">
        <v>497203</v>
      </c>
    </row>
    <row r="565" spans="1:9" ht="14.1" customHeight="1" x14ac:dyDescent="0.2">
      <c r="A565" s="22">
        <v>3404</v>
      </c>
      <c r="B565" s="148" t="s">
        <v>329</v>
      </c>
      <c r="C565" s="22">
        <v>3143</v>
      </c>
      <c r="D565" s="92">
        <v>179520</v>
      </c>
      <c r="E565" s="17">
        <v>0</v>
      </c>
      <c r="F565" s="17">
        <v>60678</v>
      </c>
      <c r="G565" s="17">
        <v>3590</v>
      </c>
      <c r="H565" s="17">
        <v>366</v>
      </c>
      <c r="I565" s="18">
        <v>244154</v>
      </c>
    </row>
    <row r="566" spans="1:9" ht="14.1" customHeight="1" x14ac:dyDescent="0.2">
      <c r="A566" s="19">
        <v>3404</v>
      </c>
      <c r="B566" s="146" t="s">
        <v>330</v>
      </c>
      <c r="C566" s="46"/>
      <c r="D566" s="98">
        <v>4378175</v>
      </c>
      <c r="E566" s="41">
        <v>40041</v>
      </c>
      <c r="F566" s="41">
        <v>1493358</v>
      </c>
      <c r="G566" s="41">
        <v>87563</v>
      </c>
      <c r="H566" s="41">
        <v>97098</v>
      </c>
      <c r="I566" s="42">
        <v>6096235</v>
      </c>
    </row>
    <row r="567" spans="1:9" ht="14.1" customHeight="1" x14ac:dyDescent="0.2">
      <c r="A567" s="25">
        <v>3477</v>
      </c>
      <c r="B567" s="144" t="s">
        <v>331</v>
      </c>
      <c r="C567" s="25">
        <v>3111</v>
      </c>
      <c r="D567" s="92">
        <v>565350</v>
      </c>
      <c r="E567" s="17">
        <v>0</v>
      </c>
      <c r="F567" s="17">
        <v>191088</v>
      </c>
      <c r="G567" s="17">
        <v>11307</v>
      </c>
      <c r="H567" s="17">
        <v>2312</v>
      </c>
      <c r="I567" s="18">
        <v>770057</v>
      </c>
    </row>
    <row r="568" spans="1:9" ht="14.1" customHeight="1" x14ac:dyDescent="0.2">
      <c r="A568" s="22">
        <v>3477</v>
      </c>
      <c r="B568" s="148" t="s">
        <v>331</v>
      </c>
      <c r="C568" s="22">
        <v>3141</v>
      </c>
      <c r="D568" s="92">
        <v>86207</v>
      </c>
      <c r="E568" s="17">
        <v>0</v>
      </c>
      <c r="F568" s="17">
        <v>29138</v>
      </c>
      <c r="G568" s="17">
        <v>1724</v>
      </c>
      <c r="H568" s="17">
        <v>517</v>
      </c>
      <c r="I568" s="18">
        <v>117586</v>
      </c>
    </row>
    <row r="569" spans="1:9" ht="14.1" customHeight="1" x14ac:dyDescent="0.2">
      <c r="A569" s="19">
        <v>3477</v>
      </c>
      <c r="B569" s="146" t="s">
        <v>332</v>
      </c>
      <c r="C569" s="46"/>
      <c r="D569" s="93">
        <v>651557</v>
      </c>
      <c r="E569" s="23">
        <v>0</v>
      </c>
      <c r="F569" s="23">
        <v>220226</v>
      </c>
      <c r="G569" s="23">
        <v>13031</v>
      </c>
      <c r="H569" s="23">
        <v>2829</v>
      </c>
      <c r="I569" s="24">
        <v>887643</v>
      </c>
    </row>
    <row r="570" spans="1:9" ht="14.1" customHeight="1" x14ac:dyDescent="0.2">
      <c r="A570" s="22">
        <v>3476</v>
      </c>
      <c r="B570" s="148" t="s">
        <v>333</v>
      </c>
      <c r="C570" s="22">
        <v>3113</v>
      </c>
      <c r="D570" s="92">
        <v>1459103</v>
      </c>
      <c r="E570" s="17">
        <v>0</v>
      </c>
      <c r="F570" s="17">
        <v>493177</v>
      </c>
      <c r="G570" s="17">
        <v>29182</v>
      </c>
      <c r="H570" s="17">
        <v>37677</v>
      </c>
      <c r="I570" s="18">
        <v>2019139</v>
      </c>
    </row>
    <row r="571" spans="1:9" ht="14.1" customHeight="1" x14ac:dyDescent="0.2">
      <c r="A571" s="22">
        <v>3476</v>
      </c>
      <c r="B571" s="148" t="s">
        <v>333</v>
      </c>
      <c r="C571" s="22">
        <v>3141</v>
      </c>
      <c r="D571" s="92">
        <v>122921</v>
      </c>
      <c r="E571" s="17">
        <v>0</v>
      </c>
      <c r="F571" s="17">
        <v>41547</v>
      </c>
      <c r="G571" s="17">
        <v>2458</v>
      </c>
      <c r="H571" s="17">
        <v>1212</v>
      </c>
      <c r="I571" s="18">
        <v>168138</v>
      </c>
    </row>
    <row r="572" spans="1:9" ht="14.1" customHeight="1" x14ac:dyDescent="0.2">
      <c r="A572" s="22">
        <v>3476</v>
      </c>
      <c r="B572" s="148" t="s">
        <v>333</v>
      </c>
      <c r="C572" s="22">
        <v>3143</v>
      </c>
      <c r="D572" s="92">
        <v>77125</v>
      </c>
      <c r="E572" s="17">
        <v>0</v>
      </c>
      <c r="F572" s="17">
        <v>26068</v>
      </c>
      <c r="G572" s="17">
        <v>1543</v>
      </c>
      <c r="H572" s="17">
        <v>162</v>
      </c>
      <c r="I572" s="18">
        <v>104898</v>
      </c>
    </row>
    <row r="573" spans="1:9" ht="14.1" customHeight="1" x14ac:dyDescent="0.2">
      <c r="A573" s="19">
        <v>3476</v>
      </c>
      <c r="B573" s="146" t="s">
        <v>334</v>
      </c>
      <c r="C573" s="46"/>
      <c r="D573" s="93">
        <v>1659149</v>
      </c>
      <c r="E573" s="23">
        <v>0</v>
      </c>
      <c r="F573" s="23">
        <v>560792</v>
      </c>
      <c r="G573" s="23">
        <v>33183</v>
      </c>
      <c r="H573" s="23">
        <v>39051</v>
      </c>
      <c r="I573" s="24">
        <v>2292175</v>
      </c>
    </row>
    <row r="574" spans="1:9" ht="14.1" customHeight="1" x14ac:dyDescent="0.2">
      <c r="A574" s="25">
        <v>3424</v>
      </c>
      <c r="B574" s="144" t="s">
        <v>335</v>
      </c>
      <c r="C574" s="25">
        <v>3111</v>
      </c>
      <c r="D574" s="92">
        <v>167426</v>
      </c>
      <c r="E574" s="17">
        <v>0</v>
      </c>
      <c r="F574" s="17">
        <v>56590</v>
      </c>
      <c r="G574" s="17">
        <v>3349</v>
      </c>
      <c r="H574" s="17">
        <v>1470</v>
      </c>
      <c r="I574" s="18">
        <v>228835</v>
      </c>
    </row>
    <row r="575" spans="1:9" ht="14.1" customHeight="1" x14ac:dyDescent="0.2">
      <c r="A575" s="25">
        <v>3424</v>
      </c>
      <c r="B575" s="148" t="s">
        <v>335</v>
      </c>
      <c r="C575" s="22">
        <v>3117</v>
      </c>
      <c r="D575" s="92">
        <v>389003</v>
      </c>
      <c r="E575" s="17">
        <v>4500</v>
      </c>
      <c r="F575" s="17">
        <v>133004</v>
      </c>
      <c r="G575" s="17">
        <v>7780</v>
      </c>
      <c r="H575" s="17">
        <v>4271</v>
      </c>
      <c r="I575" s="18">
        <v>538558</v>
      </c>
    </row>
    <row r="576" spans="1:9" ht="14.1" customHeight="1" x14ac:dyDescent="0.2">
      <c r="A576" s="22">
        <v>3424</v>
      </c>
      <c r="B576" s="148" t="s">
        <v>335</v>
      </c>
      <c r="C576" s="22">
        <v>3141</v>
      </c>
      <c r="D576" s="92">
        <v>87567</v>
      </c>
      <c r="E576" s="17">
        <v>0</v>
      </c>
      <c r="F576" s="17">
        <v>29598</v>
      </c>
      <c r="G576" s="17">
        <v>1751</v>
      </c>
      <c r="H576" s="17">
        <v>596</v>
      </c>
      <c r="I576" s="18">
        <v>119512</v>
      </c>
    </row>
    <row r="577" spans="1:9" ht="14.1" customHeight="1" x14ac:dyDescent="0.2">
      <c r="A577" s="22">
        <v>3424</v>
      </c>
      <c r="B577" s="148" t="s">
        <v>335</v>
      </c>
      <c r="C577" s="22">
        <v>3143</v>
      </c>
      <c r="D577" s="92">
        <v>76746</v>
      </c>
      <c r="E577" s="17">
        <v>0</v>
      </c>
      <c r="F577" s="17">
        <v>25940</v>
      </c>
      <c r="G577" s="17">
        <v>1535</v>
      </c>
      <c r="H577" s="17">
        <v>136</v>
      </c>
      <c r="I577" s="18">
        <v>104357</v>
      </c>
    </row>
    <row r="578" spans="1:9" ht="14.1" customHeight="1" x14ac:dyDescent="0.2">
      <c r="A578" s="19">
        <v>3424</v>
      </c>
      <c r="B578" s="146" t="s">
        <v>336</v>
      </c>
      <c r="C578" s="46"/>
      <c r="D578" s="93">
        <v>720742</v>
      </c>
      <c r="E578" s="23">
        <v>4500</v>
      </c>
      <c r="F578" s="23">
        <v>245132</v>
      </c>
      <c r="G578" s="23">
        <v>14415</v>
      </c>
      <c r="H578" s="23">
        <v>6473</v>
      </c>
      <c r="I578" s="24">
        <v>991262</v>
      </c>
    </row>
    <row r="579" spans="1:9" ht="14.1" customHeight="1" x14ac:dyDescent="0.2">
      <c r="A579" s="25">
        <v>3430</v>
      </c>
      <c r="B579" s="144" t="s">
        <v>337</v>
      </c>
      <c r="C579" s="25">
        <v>3111</v>
      </c>
      <c r="D579" s="92">
        <v>523747</v>
      </c>
      <c r="E579" s="17">
        <v>2000</v>
      </c>
      <c r="F579" s="17">
        <v>177702</v>
      </c>
      <c r="G579" s="17">
        <v>10475</v>
      </c>
      <c r="H579" s="17">
        <v>-4982</v>
      </c>
      <c r="I579" s="18">
        <v>708942</v>
      </c>
    </row>
    <row r="580" spans="1:9" ht="14.1" customHeight="1" x14ac:dyDescent="0.2">
      <c r="A580" s="22">
        <v>3430</v>
      </c>
      <c r="B580" s="148" t="s">
        <v>337</v>
      </c>
      <c r="C580" s="22">
        <v>3141</v>
      </c>
      <c r="D580" s="92">
        <v>89242</v>
      </c>
      <c r="E580" s="17">
        <v>0</v>
      </c>
      <c r="F580" s="17">
        <v>30164</v>
      </c>
      <c r="G580" s="17">
        <v>1785</v>
      </c>
      <c r="H580" s="17">
        <v>544</v>
      </c>
      <c r="I580" s="18">
        <v>121735</v>
      </c>
    </row>
    <row r="581" spans="1:9" ht="14.1" customHeight="1" x14ac:dyDescent="0.2">
      <c r="A581" s="19">
        <v>3430</v>
      </c>
      <c r="B581" s="146" t="s">
        <v>338</v>
      </c>
      <c r="C581" s="46"/>
      <c r="D581" s="93">
        <v>612989</v>
      </c>
      <c r="E581" s="23">
        <v>2000</v>
      </c>
      <c r="F581" s="23">
        <v>207866</v>
      </c>
      <c r="G581" s="23">
        <v>12260</v>
      </c>
      <c r="H581" s="23">
        <v>-4438</v>
      </c>
      <c r="I581" s="24">
        <v>830677</v>
      </c>
    </row>
    <row r="582" spans="1:9" ht="14.1" customHeight="1" x14ac:dyDescent="0.2">
      <c r="A582" s="22">
        <v>3431</v>
      </c>
      <c r="B582" s="148" t="s">
        <v>339</v>
      </c>
      <c r="C582" s="22">
        <v>3117</v>
      </c>
      <c r="D582" s="92">
        <v>511425</v>
      </c>
      <c r="E582" s="17">
        <v>12707</v>
      </c>
      <c r="F582" s="17">
        <v>177157</v>
      </c>
      <c r="G582" s="17">
        <v>10229</v>
      </c>
      <c r="H582" s="17">
        <v>13902</v>
      </c>
      <c r="I582" s="18">
        <v>725420</v>
      </c>
    </row>
    <row r="583" spans="1:9" ht="14.1" customHeight="1" x14ac:dyDescent="0.2">
      <c r="A583" s="22">
        <v>3431</v>
      </c>
      <c r="B583" s="148" t="s">
        <v>339</v>
      </c>
      <c r="C583" s="22">
        <v>3141</v>
      </c>
      <c r="D583" s="92">
        <v>64891</v>
      </c>
      <c r="E583" s="17">
        <v>0</v>
      </c>
      <c r="F583" s="17">
        <v>21933</v>
      </c>
      <c r="G583" s="17">
        <v>1298</v>
      </c>
      <c r="H583" s="17">
        <v>514</v>
      </c>
      <c r="I583" s="18">
        <v>88636</v>
      </c>
    </row>
    <row r="584" spans="1:9" ht="14.1" customHeight="1" x14ac:dyDescent="0.2">
      <c r="A584" s="22">
        <v>3431</v>
      </c>
      <c r="B584" s="148" t="s">
        <v>339</v>
      </c>
      <c r="C584" s="22">
        <v>3143</v>
      </c>
      <c r="D584" s="92">
        <v>74011</v>
      </c>
      <c r="E584" s="17">
        <v>0</v>
      </c>
      <c r="F584" s="17">
        <v>25016</v>
      </c>
      <c r="G584" s="17">
        <v>1480</v>
      </c>
      <c r="H584" s="17">
        <v>142</v>
      </c>
      <c r="I584" s="18">
        <v>100649</v>
      </c>
    </row>
    <row r="585" spans="1:9" ht="14.1" customHeight="1" x14ac:dyDescent="0.2">
      <c r="A585" s="19">
        <v>3431</v>
      </c>
      <c r="B585" s="146" t="s">
        <v>340</v>
      </c>
      <c r="C585" s="46"/>
      <c r="D585" s="93">
        <v>650327</v>
      </c>
      <c r="E585" s="23">
        <v>12707</v>
      </c>
      <c r="F585" s="23">
        <v>224106</v>
      </c>
      <c r="G585" s="23">
        <v>13007</v>
      </c>
      <c r="H585" s="23">
        <v>14558</v>
      </c>
      <c r="I585" s="24">
        <v>914705</v>
      </c>
    </row>
    <row r="586" spans="1:9" ht="14.1" customHeight="1" x14ac:dyDescent="0.2">
      <c r="A586" s="25">
        <v>3437</v>
      </c>
      <c r="B586" s="144" t="s">
        <v>341</v>
      </c>
      <c r="C586" s="25">
        <v>3111</v>
      </c>
      <c r="D586" s="92">
        <v>1381338</v>
      </c>
      <c r="E586" s="17">
        <v>-3033</v>
      </c>
      <c r="F586" s="17">
        <v>465867</v>
      </c>
      <c r="G586" s="17">
        <v>27627</v>
      </c>
      <c r="H586" s="17">
        <v>-6195</v>
      </c>
      <c r="I586" s="18">
        <v>1865604</v>
      </c>
    </row>
    <row r="587" spans="1:9" ht="14.1" customHeight="1" x14ac:dyDescent="0.2">
      <c r="A587" s="22">
        <v>3437</v>
      </c>
      <c r="B587" s="148" t="s">
        <v>341</v>
      </c>
      <c r="C587" s="22">
        <v>3141</v>
      </c>
      <c r="D587" s="92">
        <v>138205</v>
      </c>
      <c r="E587" s="17">
        <v>0</v>
      </c>
      <c r="F587" s="17">
        <v>46713</v>
      </c>
      <c r="G587" s="17">
        <v>2764</v>
      </c>
      <c r="H587" s="17">
        <v>1056</v>
      </c>
      <c r="I587" s="18">
        <v>188738</v>
      </c>
    </row>
    <row r="588" spans="1:9" ht="14.1" customHeight="1" x14ac:dyDescent="0.2">
      <c r="A588" s="19">
        <v>3437</v>
      </c>
      <c r="B588" s="146" t="s">
        <v>342</v>
      </c>
      <c r="C588" s="46"/>
      <c r="D588" s="93">
        <v>1519543</v>
      </c>
      <c r="E588" s="23">
        <v>-3033</v>
      </c>
      <c r="F588" s="23">
        <v>512580</v>
      </c>
      <c r="G588" s="23">
        <v>30391</v>
      </c>
      <c r="H588" s="23">
        <v>-5139</v>
      </c>
      <c r="I588" s="24">
        <v>2054342</v>
      </c>
    </row>
    <row r="589" spans="1:9" ht="14.1" customHeight="1" x14ac:dyDescent="0.2">
      <c r="A589" s="22">
        <v>3436</v>
      </c>
      <c r="B589" s="148" t="s">
        <v>343</v>
      </c>
      <c r="C589" s="22">
        <v>3113</v>
      </c>
      <c r="D589" s="92">
        <v>3367208</v>
      </c>
      <c r="E589" s="17">
        <v>0</v>
      </c>
      <c r="F589" s="17">
        <v>1138116</v>
      </c>
      <c r="G589" s="17">
        <v>67344</v>
      </c>
      <c r="H589" s="17">
        <v>115071</v>
      </c>
      <c r="I589" s="18">
        <v>4687739</v>
      </c>
    </row>
    <row r="590" spans="1:9" ht="14.1" customHeight="1" x14ac:dyDescent="0.2">
      <c r="A590" s="22">
        <v>3436</v>
      </c>
      <c r="B590" s="148" t="s">
        <v>343</v>
      </c>
      <c r="C590" s="22">
        <v>3141</v>
      </c>
      <c r="D590" s="92">
        <v>391525</v>
      </c>
      <c r="E590" s="17">
        <v>0</v>
      </c>
      <c r="F590" s="17">
        <v>132335</v>
      </c>
      <c r="G590" s="17">
        <v>7831</v>
      </c>
      <c r="H590" s="17">
        <v>4427</v>
      </c>
      <c r="I590" s="18">
        <v>536118</v>
      </c>
    </row>
    <row r="591" spans="1:9" ht="14.1" customHeight="1" x14ac:dyDescent="0.2">
      <c r="A591" s="22">
        <v>3436</v>
      </c>
      <c r="B591" s="148" t="s">
        <v>343</v>
      </c>
      <c r="C591" s="22">
        <v>3143</v>
      </c>
      <c r="D591" s="92">
        <v>285064</v>
      </c>
      <c r="E591" s="17">
        <v>0</v>
      </c>
      <c r="F591" s="17">
        <v>96352</v>
      </c>
      <c r="G591" s="17">
        <v>5701</v>
      </c>
      <c r="H591" s="17">
        <v>669</v>
      </c>
      <c r="I591" s="18">
        <v>387786</v>
      </c>
    </row>
    <row r="592" spans="1:9" ht="14.1" customHeight="1" x14ac:dyDescent="0.2">
      <c r="A592" s="19">
        <v>3436</v>
      </c>
      <c r="B592" s="146" t="s">
        <v>344</v>
      </c>
      <c r="C592" s="46"/>
      <c r="D592" s="98">
        <v>4043797</v>
      </c>
      <c r="E592" s="41">
        <v>0</v>
      </c>
      <c r="F592" s="41">
        <v>1366803</v>
      </c>
      <c r="G592" s="41">
        <v>80876</v>
      </c>
      <c r="H592" s="41">
        <v>120167</v>
      </c>
      <c r="I592" s="42">
        <v>5611643</v>
      </c>
    </row>
    <row r="593" spans="1:9" ht="14.1" customHeight="1" x14ac:dyDescent="0.2">
      <c r="A593" s="25">
        <v>3442</v>
      </c>
      <c r="B593" s="144" t="s">
        <v>345</v>
      </c>
      <c r="C593" s="25">
        <v>3111</v>
      </c>
      <c r="D593" s="92">
        <v>1028968</v>
      </c>
      <c r="E593" s="17">
        <v>0</v>
      </c>
      <c r="F593" s="17">
        <v>347791</v>
      </c>
      <c r="G593" s="17">
        <v>20579</v>
      </c>
      <c r="H593" s="17">
        <v>-1986</v>
      </c>
      <c r="I593" s="18">
        <v>1395352</v>
      </c>
    </row>
    <row r="594" spans="1:9" ht="14.1" customHeight="1" x14ac:dyDescent="0.2">
      <c r="A594" s="22">
        <v>3442</v>
      </c>
      <c r="B594" s="148" t="s">
        <v>345</v>
      </c>
      <c r="C594" s="22">
        <v>3141</v>
      </c>
      <c r="D594" s="92">
        <v>127888</v>
      </c>
      <c r="E594" s="17">
        <v>0</v>
      </c>
      <c r="F594" s="17">
        <v>43226</v>
      </c>
      <c r="G594" s="17">
        <v>2558</v>
      </c>
      <c r="H594" s="17">
        <v>931</v>
      </c>
      <c r="I594" s="18">
        <v>174603</v>
      </c>
    </row>
    <row r="595" spans="1:9" ht="14.1" customHeight="1" x14ac:dyDescent="0.2">
      <c r="A595" s="19">
        <v>3442</v>
      </c>
      <c r="B595" s="146" t="s">
        <v>346</v>
      </c>
      <c r="C595" s="46"/>
      <c r="D595" s="93">
        <v>1156856</v>
      </c>
      <c r="E595" s="23">
        <v>0</v>
      </c>
      <c r="F595" s="23">
        <v>391017</v>
      </c>
      <c r="G595" s="23">
        <v>23137</v>
      </c>
      <c r="H595" s="23">
        <v>-1055</v>
      </c>
      <c r="I595" s="24">
        <v>1569955</v>
      </c>
    </row>
    <row r="596" spans="1:9" ht="14.1" customHeight="1" x14ac:dyDescent="0.2">
      <c r="A596" s="25">
        <v>3452</v>
      </c>
      <c r="B596" s="144" t="s">
        <v>347</v>
      </c>
      <c r="C596" s="25">
        <v>3111</v>
      </c>
      <c r="D596" s="92">
        <v>158888</v>
      </c>
      <c r="E596" s="17">
        <v>4333</v>
      </c>
      <c r="F596" s="17">
        <v>55169</v>
      </c>
      <c r="G596" s="17">
        <v>3178</v>
      </c>
      <c r="H596" s="17">
        <v>1661</v>
      </c>
      <c r="I596" s="18">
        <v>223229</v>
      </c>
    </row>
    <row r="597" spans="1:9" ht="14.1" customHeight="1" x14ac:dyDescent="0.2">
      <c r="A597" s="25">
        <v>3452</v>
      </c>
      <c r="B597" s="144" t="s">
        <v>347</v>
      </c>
      <c r="C597" s="25">
        <v>3113</v>
      </c>
      <c r="D597" s="92">
        <v>3501604</v>
      </c>
      <c r="E597" s="17">
        <v>7583</v>
      </c>
      <c r="F597" s="17">
        <v>1186105</v>
      </c>
      <c r="G597" s="17">
        <v>70032</v>
      </c>
      <c r="H597" s="17">
        <v>57080</v>
      </c>
      <c r="I597" s="18">
        <v>4822404</v>
      </c>
    </row>
    <row r="598" spans="1:9" ht="14.1" customHeight="1" x14ac:dyDescent="0.2">
      <c r="A598" s="22">
        <v>3452</v>
      </c>
      <c r="B598" s="148" t="s">
        <v>347</v>
      </c>
      <c r="C598" s="22">
        <v>3141</v>
      </c>
      <c r="D598" s="92">
        <v>300334</v>
      </c>
      <c r="E598" s="17">
        <v>4333</v>
      </c>
      <c r="F598" s="17">
        <v>102977</v>
      </c>
      <c r="G598" s="17">
        <v>6007</v>
      </c>
      <c r="H598" s="17">
        <v>3156</v>
      </c>
      <c r="I598" s="18">
        <v>416807</v>
      </c>
    </row>
    <row r="599" spans="1:9" ht="14.1" customHeight="1" x14ac:dyDescent="0.2">
      <c r="A599" s="22">
        <v>3452</v>
      </c>
      <c r="B599" s="148" t="s">
        <v>347</v>
      </c>
      <c r="C599" s="22">
        <v>3143</v>
      </c>
      <c r="D599" s="92">
        <v>255990</v>
      </c>
      <c r="E599" s="17">
        <v>2167</v>
      </c>
      <c r="F599" s="17">
        <v>87257</v>
      </c>
      <c r="G599" s="17">
        <v>5120</v>
      </c>
      <c r="H599" s="17">
        <v>481</v>
      </c>
      <c r="I599" s="18">
        <v>351015</v>
      </c>
    </row>
    <row r="600" spans="1:9" ht="14.1" customHeight="1" x14ac:dyDescent="0.2">
      <c r="A600" s="19">
        <v>3452</v>
      </c>
      <c r="B600" s="146" t="s">
        <v>348</v>
      </c>
      <c r="C600" s="46"/>
      <c r="D600" s="93">
        <v>4216816</v>
      </c>
      <c r="E600" s="23">
        <v>18416</v>
      </c>
      <c r="F600" s="23">
        <v>1431508</v>
      </c>
      <c r="G600" s="23">
        <v>84337</v>
      </c>
      <c r="H600" s="23">
        <v>62378</v>
      </c>
      <c r="I600" s="24">
        <v>5813455</v>
      </c>
    </row>
    <row r="601" spans="1:9" ht="14.1" customHeight="1" x14ac:dyDescent="0.2">
      <c r="A601" s="25">
        <v>3445</v>
      </c>
      <c r="B601" s="144" t="s">
        <v>349</v>
      </c>
      <c r="C601" s="25">
        <v>3111</v>
      </c>
      <c r="D601" s="92">
        <v>199362</v>
      </c>
      <c r="E601" s="17">
        <v>3417</v>
      </c>
      <c r="F601" s="17">
        <v>68539</v>
      </c>
      <c r="G601" s="17">
        <v>3987</v>
      </c>
      <c r="H601" s="17">
        <v>2520</v>
      </c>
      <c r="I601" s="18">
        <v>277825</v>
      </c>
    </row>
    <row r="602" spans="1:9" ht="14.1" customHeight="1" x14ac:dyDescent="0.2">
      <c r="A602" s="22">
        <v>3445</v>
      </c>
      <c r="B602" s="148" t="s">
        <v>349</v>
      </c>
      <c r="C602" s="22">
        <v>3117</v>
      </c>
      <c r="D602" s="92">
        <v>328193</v>
      </c>
      <c r="E602" s="17">
        <v>4733</v>
      </c>
      <c r="F602" s="17">
        <v>112529</v>
      </c>
      <c r="G602" s="17">
        <v>6564</v>
      </c>
      <c r="H602" s="17">
        <v>5657</v>
      </c>
      <c r="I602" s="18">
        <v>457676</v>
      </c>
    </row>
    <row r="603" spans="1:9" ht="14.1" customHeight="1" x14ac:dyDescent="0.2">
      <c r="A603" s="22">
        <v>3445</v>
      </c>
      <c r="B603" s="148" t="s">
        <v>349</v>
      </c>
      <c r="C603" s="22">
        <v>3141</v>
      </c>
      <c r="D603" s="92">
        <v>88048</v>
      </c>
      <c r="E603" s="17">
        <v>1000</v>
      </c>
      <c r="F603" s="17">
        <v>30098</v>
      </c>
      <c r="G603" s="17">
        <v>1761</v>
      </c>
      <c r="H603" s="17">
        <v>517</v>
      </c>
      <c r="I603" s="18">
        <v>121424</v>
      </c>
    </row>
    <row r="604" spans="1:9" ht="14.1" customHeight="1" x14ac:dyDescent="0.2">
      <c r="A604" s="22">
        <v>3445</v>
      </c>
      <c r="B604" s="148" t="s">
        <v>349</v>
      </c>
      <c r="C604" s="22">
        <v>3143</v>
      </c>
      <c r="D604" s="92">
        <v>60516</v>
      </c>
      <c r="E604" s="17">
        <v>0</v>
      </c>
      <c r="F604" s="17">
        <v>20454</v>
      </c>
      <c r="G604" s="17">
        <v>1210</v>
      </c>
      <c r="H604" s="17">
        <v>99</v>
      </c>
      <c r="I604" s="18">
        <v>82279</v>
      </c>
    </row>
    <row r="605" spans="1:9" ht="14.1" customHeight="1" thickBot="1" x14ac:dyDescent="0.25">
      <c r="A605" s="151">
        <v>3445</v>
      </c>
      <c r="B605" s="152" t="s">
        <v>350</v>
      </c>
      <c r="C605" s="113"/>
      <c r="D605" s="96">
        <v>676119</v>
      </c>
      <c r="E605" s="33">
        <v>9150</v>
      </c>
      <c r="F605" s="33">
        <v>231620</v>
      </c>
      <c r="G605" s="33">
        <v>13522</v>
      </c>
      <c r="H605" s="33">
        <v>8793</v>
      </c>
      <c r="I605" s="43">
        <v>939204</v>
      </c>
    </row>
    <row r="606" spans="1:9" ht="14.1" customHeight="1" thickBot="1" x14ac:dyDescent="0.25">
      <c r="A606" s="155"/>
      <c r="B606" s="153" t="s">
        <v>351</v>
      </c>
      <c r="C606" s="114"/>
      <c r="D606" s="99">
        <f t="shared" ref="D606:I606" si="200">D546+D548+D551+D554+D556+D561+D566+D569+D573+D578+D581+D585+D588+D592+D595+D600+D605</f>
        <v>33957034</v>
      </c>
      <c r="E606" s="44">
        <f t="shared" si="200"/>
        <v>289610</v>
      </c>
      <c r="F606" s="44">
        <f t="shared" si="200"/>
        <v>11575364</v>
      </c>
      <c r="G606" s="44">
        <f t="shared" si="200"/>
        <v>679142</v>
      </c>
      <c r="H606" s="44">
        <f t="shared" si="200"/>
        <v>586909</v>
      </c>
      <c r="I606" s="45">
        <f t="shared" si="200"/>
        <v>47088059</v>
      </c>
    </row>
    <row r="607" spans="1:9" ht="14.1" customHeight="1" x14ac:dyDescent="0.2">
      <c r="A607" s="25">
        <v>3475</v>
      </c>
      <c r="B607" s="144" t="s">
        <v>352</v>
      </c>
      <c r="C607" s="22">
        <v>3111</v>
      </c>
      <c r="D607" s="92">
        <v>507005</v>
      </c>
      <c r="E607" s="17">
        <v>0</v>
      </c>
      <c r="F607" s="17">
        <v>171368</v>
      </c>
      <c r="G607" s="17">
        <v>10140</v>
      </c>
      <c r="H607" s="17">
        <v>-1504</v>
      </c>
      <c r="I607" s="18">
        <v>687009</v>
      </c>
    </row>
    <row r="608" spans="1:9" ht="14.1" customHeight="1" x14ac:dyDescent="0.2">
      <c r="A608" s="25">
        <v>3475</v>
      </c>
      <c r="B608" s="144" t="s">
        <v>352</v>
      </c>
      <c r="C608" s="22">
        <v>3141</v>
      </c>
      <c r="D608" s="92">
        <v>91687</v>
      </c>
      <c r="E608" s="17">
        <v>-1150</v>
      </c>
      <c r="F608" s="17">
        <v>30602</v>
      </c>
      <c r="G608" s="17">
        <v>1834</v>
      </c>
      <c r="H608" s="17">
        <v>536</v>
      </c>
      <c r="I608" s="18">
        <v>123509</v>
      </c>
    </row>
    <row r="609" spans="1:9" ht="14.1" customHeight="1" x14ac:dyDescent="0.2">
      <c r="A609" s="19">
        <v>3475</v>
      </c>
      <c r="B609" s="150" t="s">
        <v>353</v>
      </c>
      <c r="C609" s="46"/>
      <c r="D609" s="93">
        <v>598692</v>
      </c>
      <c r="E609" s="23">
        <v>-1150</v>
      </c>
      <c r="F609" s="23">
        <v>201970</v>
      </c>
      <c r="G609" s="23">
        <v>11974</v>
      </c>
      <c r="H609" s="23">
        <v>-968</v>
      </c>
      <c r="I609" s="24">
        <v>810518</v>
      </c>
    </row>
    <row r="610" spans="1:9" ht="14.1" customHeight="1" x14ac:dyDescent="0.2">
      <c r="A610" s="22">
        <v>3449</v>
      </c>
      <c r="B610" s="144" t="s">
        <v>354</v>
      </c>
      <c r="C610" s="25">
        <v>3111</v>
      </c>
      <c r="D610" s="92">
        <v>700653</v>
      </c>
      <c r="E610" s="17">
        <v>3166</v>
      </c>
      <c r="F610" s="17">
        <v>237891</v>
      </c>
      <c r="G610" s="17">
        <v>14013</v>
      </c>
      <c r="H610" s="17">
        <v>5205</v>
      </c>
      <c r="I610" s="18">
        <v>960928</v>
      </c>
    </row>
    <row r="611" spans="1:9" ht="14.1" customHeight="1" x14ac:dyDescent="0.2">
      <c r="A611" s="22">
        <v>3449</v>
      </c>
      <c r="B611" s="148" t="s">
        <v>354</v>
      </c>
      <c r="C611" s="22">
        <v>3141</v>
      </c>
      <c r="D611" s="92">
        <v>96455</v>
      </c>
      <c r="E611" s="17">
        <v>6500</v>
      </c>
      <c r="F611" s="17">
        <v>34799</v>
      </c>
      <c r="G611" s="17">
        <v>1929</v>
      </c>
      <c r="H611" s="17">
        <v>654</v>
      </c>
      <c r="I611" s="18">
        <v>140337</v>
      </c>
    </row>
    <row r="612" spans="1:9" ht="14.1" customHeight="1" x14ac:dyDescent="0.2">
      <c r="A612" s="19">
        <v>3449</v>
      </c>
      <c r="B612" s="146" t="s">
        <v>355</v>
      </c>
      <c r="C612" s="46"/>
      <c r="D612" s="93">
        <v>797108</v>
      </c>
      <c r="E612" s="23">
        <v>9666</v>
      </c>
      <c r="F612" s="23">
        <v>272690</v>
      </c>
      <c r="G612" s="23">
        <v>15942</v>
      </c>
      <c r="H612" s="23">
        <v>5859</v>
      </c>
      <c r="I612" s="24">
        <v>1101265</v>
      </c>
    </row>
    <row r="613" spans="1:9" ht="14.1" customHeight="1" x14ac:dyDescent="0.2">
      <c r="A613" s="22">
        <v>3451</v>
      </c>
      <c r="B613" s="148" t="s">
        <v>356</v>
      </c>
      <c r="C613" s="25">
        <v>3111</v>
      </c>
      <c r="D613" s="92">
        <v>673251</v>
      </c>
      <c r="E613" s="17">
        <v>0</v>
      </c>
      <c r="F613" s="17">
        <v>227559</v>
      </c>
      <c r="G613" s="17">
        <v>13465</v>
      </c>
      <c r="H613" s="17">
        <v>1110</v>
      </c>
      <c r="I613" s="18">
        <v>915385</v>
      </c>
    </row>
    <row r="614" spans="1:9" ht="14.1" customHeight="1" x14ac:dyDescent="0.2">
      <c r="A614" s="22">
        <v>3451</v>
      </c>
      <c r="B614" s="148" t="s">
        <v>356</v>
      </c>
      <c r="C614" s="22">
        <v>3141</v>
      </c>
      <c r="D614" s="92">
        <v>111255</v>
      </c>
      <c r="E614" s="17">
        <v>-2333</v>
      </c>
      <c r="F614" s="17">
        <v>36816</v>
      </c>
      <c r="G614" s="17">
        <v>2225</v>
      </c>
      <c r="H614" s="17">
        <v>723</v>
      </c>
      <c r="I614" s="18">
        <v>148686</v>
      </c>
    </row>
    <row r="615" spans="1:9" ht="14.1" customHeight="1" x14ac:dyDescent="0.2">
      <c r="A615" s="46">
        <v>3451</v>
      </c>
      <c r="B615" s="146" t="s">
        <v>357</v>
      </c>
      <c r="C615" s="46"/>
      <c r="D615" s="93">
        <v>784506</v>
      </c>
      <c r="E615" s="23">
        <v>-2333</v>
      </c>
      <c r="F615" s="23">
        <v>264375</v>
      </c>
      <c r="G615" s="23">
        <v>15690</v>
      </c>
      <c r="H615" s="23">
        <v>1833</v>
      </c>
      <c r="I615" s="24">
        <v>1064071</v>
      </c>
    </row>
    <row r="616" spans="1:9" ht="14.1" customHeight="1" x14ac:dyDescent="0.2">
      <c r="A616" s="154">
        <v>3456</v>
      </c>
      <c r="B616" s="156" t="s">
        <v>358</v>
      </c>
      <c r="C616" s="25">
        <v>3233</v>
      </c>
      <c r="D616" s="92">
        <v>531315</v>
      </c>
      <c r="E616" s="17">
        <v>20000</v>
      </c>
      <c r="F616" s="17">
        <v>186344</v>
      </c>
      <c r="G616" s="17">
        <v>10626</v>
      </c>
      <c r="H616" s="17">
        <v>-661</v>
      </c>
      <c r="I616" s="18">
        <v>747624</v>
      </c>
    </row>
    <row r="617" spans="1:9" ht="14.1" customHeight="1" x14ac:dyDescent="0.2">
      <c r="A617" s="19">
        <v>3456</v>
      </c>
      <c r="B617" s="157" t="s">
        <v>359</v>
      </c>
      <c r="C617" s="46"/>
      <c r="D617" s="93">
        <v>531315</v>
      </c>
      <c r="E617" s="23">
        <v>20000</v>
      </c>
      <c r="F617" s="23">
        <v>186344</v>
      </c>
      <c r="G617" s="23">
        <v>10626</v>
      </c>
      <c r="H617" s="23">
        <v>-661</v>
      </c>
      <c r="I617" s="24">
        <v>747624</v>
      </c>
    </row>
    <row r="618" spans="1:9" ht="14.1" customHeight="1" x14ac:dyDescent="0.2">
      <c r="A618" s="22">
        <v>3447</v>
      </c>
      <c r="B618" s="148" t="s">
        <v>360</v>
      </c>
      <c r="C618" s="22">
        <v>3113</v>
      </c>
      <c r="D618" s="92">
        <v>2479803</v>
      </c>
      <c r="E618" s="17">
        <v>0</v>
      </c>
      <c r="F618" s="17">
        <v>838173</v>
      </c>
      <c r="G618" s="17">
        <v>49596</v>
      </c>
      <c r="H618" s="17">
        <v>34144</v>
      </c>
      <c r="I618" s="18">
        <v>3401716</v>
      </c>
    </row>
    <row r="619" spans="1:9" ht="14.1" customHeight="1" x14ac:dyDescent="0.2">
      <c r="A619" s="22">
        <v>3447</v>
      </c>
      <c r="B619" s="148" t="s">
        <v>360</v>
      </c>
      <c r="C619" s="22">
        <v>3141</v>
      </c>
      <c r="D619" s="92">
        <v>205801</v>
      </c>
      <c r="E619" s="17">
        <v>600</v>
      </c>
      <c r="F619" s="17">
        <v>69764</v>
      </c>
      <c r="G619" s="17">
        <v>4116</v>
      </c>
      <c r="H619" s="17">
        <v>2358</v>
      </c>
      <c r="I619" s="18">
        <v>282639</v>
      </c>
    </row>
    <row r="620" spans="1:9" ht="14.1" customHeight="1" x14ac:dyDescent="0.2">
      <c r="A620" s="22">
        <v>3447</v>
      </c>
      <c r="B620" s="148" t="s">
        <v>360</v>
      </c>
      <c r="C620" s="22">
        <v>3143</v>
      </c>
      <c r="D620" s="92">
        <v>212146</v>
      </c>
      <c r="E620" s="17">
        <v>900</v>
      </c>
      <c r="F620" s="17">
        <v>72010</v>
      </c>
      <c r="G620" s="17">
        <v>4243</v>
      </c>
      <c r="H620" s="17">
        <v>345</v>
      </c>
      <c r="I620" s="18">
        <v>289644</v>
      </c>
    </row>
    <row r="621" spans="1:9" ht="14.1" customHeight="1" x14ac:dyDescent="0.2">
      <c r="A621" s="19">
        <v>3447</v>
      </c>
      <c r="B621" s="146" t="s">
        <v>361</v>
      </c>
      <c r="C621" s="46"/>
      <c r="D621" s="93">
        <v>2897750</v>
      </c>
      <c r="E621" s="23">
        <v>1500</v>
      </c>
      <c r="F621" s="23">
        <v>979947</v>
      </c>
      <c r="G621" s="23">
        <v>57955</v>
      </c>
      <c r="H621" s="23">
        <v>36847</v>
      </c>
      <c r="I621" s="24">
        <v>3973999</v>
      </c>
    </row>
    <row r="622" spans="1:9" ht="14.1" customHeight="1" x14ac:dyDescent="0.2">
      <c r="A622" s="22">
        <v>3446</v>
      </c>
      <c r="B622" s="148" t="s">
        <v>362</v>
      </c>
      <c r="C622" s="22">
        <v>3113</v>
      </c>
      <c r="D622" s="92">
        <v>3321973</v>
      </c>
      <c r="E622" s="17">
        <v>-6470</v>
      </c>
      <c r="F622" s="17">
        <v>1120640</v>
      </c>
      <c r="G622" s="17">
        <v>66439</v>
      </c>
      <c r="H622" s="17">
        <v>106946</v>
      </c>
      <c r="I622" s="18">
        <v>4609528</v>
      </c>
    </row>
    <row r="623" spans="1:9" ht="14.1" customHeight="1" x14ac:dyDescent="0.2">
      <c r="A623" s="22">
        <v>3446</v>
      </c>
      <c r="B623" s="148" t="s">
        <v>362</v>
      </c>
      <c r="C623" s="22">
        <v>3141</v>
      </c>
      <c r="D623" s="92">
        <v>296145</v>
      </c>
      <c r="E623" s="17">
        <v>-5717</v>
      </c>
      <c r="F623" s="17">
        <v>98165</v>
      </c>
      <c r="G623" s="17">
        <v>5923</v>
      </c>
      <c r="H623" s="17">
        <v>3624</v>
      </c>
      <c r="I623" s="18">
        <v>398140</v>
      </c>
    </row>
    <row r="624" spans="1:9" ht="14.1" customHeight="1" x14ac:dyDescent="0.2">
      <c r="A624" s="22">
        <v>3446</v>
      </c>
      <c r="B624" s="148" t="s">
        <v>362</v>
      </c>
      <c r="C624" s="22">
        <v>3143</v>
      </c>
      <c r="D624" s="92">
        <v>245910</v>
      </c>
      <c r="E624" s="17">
        <v>0</v>
      </c>
      <c r="F624" s="17">
        <v>83118</v>
      </c>
      <c r="G624" s="17">
        <v>4918</v>
      </c>
      <c r="H624" s="17">
        <v>492</v>
      </c>
      <c r="I624" s="18">
        <v>334438</v>
      </c>
    </row>
    <row r="625" spans="1:9" ht="14.1" customHeight="1" x14ac:dyDescent="0.2">
      <c r="A625" s="19">
        <v>3446</v>
      </c>
      <c r="B625" s="146" t="s">
        <v>363</v>
      </c>
      <c r="C625" s="46"/>
      <c r="D625" s="93">
        <v>3864028</v>
      </c>
      <c r="E625" s="23">
        <v>-12187</v>
      </c>
      <c r="F625" s="23">
        <v>1301923</v>
      </c>
      <c r="G625" s="23">
        <v>77280</v>
      </c>
      <c r="H625" s="23">
        <v>111062</v>
      </c>
      <c r="I625" s="24">
        <v>5342106</v>
      </c>
    </row>
    <row r="626" spans="1:9" ht="14.1" customHeight="1" x14ac:dyDescent="0.2">
      <c r="A626" s="154">
        <v>3457</v>
      </c>
      <c r="B626" s="39" t="s">
        <v>364</v>
      </c>
      <c r="C626" s="25">
        <v>3231</v>
      </c>
      <c r="D626" s="92">
        <v>1314038</v>
      </c>
      <c r="E626" s="17">
        <v>-2137</v>
      </c>
      <c r="F626" s="17">
        <v>443423</v>
      </c>
      <c r="G626" s="17">
        <v>26281</v>
      </c>
      <c r="H626" s="17">
        <v>745</v>
      </c>
      <c r="I626" s="18">
        <v>1782350</v>
      </c>
    </row>
    <row r="627" spans="1:9" ht="14.1" customHeight="1" x14ac:dyDescent="0.2">
      <c r="A627" s="19">
        <v>3457</v>
      </c>
      <c r="B627" s="40" t="s">
        <v>365</v>
      </c>
      <c r="C627" s="46"/>
      <c r="D627" s="98">
        <v>1314038</v>
      </c>
      <c r="E627" s="41">
        <v>-2137</v>
      </c>
      <c r="F627" s="41">
        <v>443423</v>
      </c>
      <c r="G627" s="41">
        <v>26281</v>
      </c>
      <c r="H627" s="41">
        <v>745</v>
      </c>
      <c r="I627" s="42">
        <v>1782350</v>
      </c>
    </row>
    <row r="628" spans="1:9" ht="14.1" customHeight="1" x14ac:dyDescent="0.2">
      <c r="A628" s="22">
        <v>3423</v>
      </c>
      <c r="B628" s="144" t="s">
        <v>366</v>
      </c>
      <c r="C628" s="25">
        <v>3111</v>
      </c>
      <c r="D628" s="92">
        <v>430549</v>
      </c>
      <c r="E628" s="17">
        <v>4333</v>
      </c>
      <c r="F628" s="17">
        <v>146990</v>
      </c>
      <c r="G628" s="17">
        <v>8611</v>
      </c>
      <c r="H628" s="17">
        <v>4312</v>
      </c>
      <c r="I628" s="18">
        <v>594795</v>
      </c>
    </row>
    <row r="629" spans="1:9" ht="14.1" customHeight="1" x14ac:dyDescent="0.2">
      <c r="A629" s="22">
        <v>3423</v>
      </c>
      <c r="B629" s="148" t="s">
        <v>366</v>
      </c>
      <c r="C629" s="22">
        <v>3141</v>
      </c>
      <c r="D629" s="92">
        <v>170787</v>
      </c>
      <c r="E629" s="17">
        <v>1887</v>
      </c>
      <c r="F629" s="17">
        <v>58364</v>
      </c>
      <c r="G629" s="17">
        <v>3416</v>
      </c>
      <c r="H629" s="17">
        <v>1275</v>
      </c>
      <c r="I629" s="18">
        <v>235729</v>
      </c>
    </row>
    <row r="630" spans="1:9" ht="14.1" customHeight="1" x14ac:dyDescent="0.2">
      <c r="A630" s="19">
        <v>3423</v>
      </c>
      <c r="B630" s="146" t="s">
        <v>367</v>
      </c>
      <c r="C630" s="46"/>
      <c r="D630" s="98">
        <v>601336</v>
      </c>
      <c r="E630" s="41">
        <v>6220</v>
      </c>
      <c r="F630" s="41">
        <v>205354</v>
      </c>
      <c r="G630" s="41">
        <v>12027</v>
      </c>
      <c r="H630" s="41">
        <v>5587</v>
      </c>
      <c r="I630" s="42">
        <v>830524</v>
      </c>
    </row>
    <row r="631" spans="1:9" ht="14.1" customHeight="1" x14ac:dyDescent="0.2">
      <c r="A631" s="22">
        <v>3448</v>
      </c>
      <c r="B631" s="148" t="s">
        <v>368</v>
      </c>
      <c r="C631" s="22">
        <v>3117</v>
      </c>
      <c r="D631" s="92">
        <v>712331</v>
      </c>
      <c r="E631" s="17">
        <v>3334</v>
      </c>
      <c r="F631" s="17">
        <v>241895</v>
      </c>
      <c r="G631" s="17">
        <v>14247</v>
      </c>
      <c r="H631" s="17">
        <v>22344</v>
      </c>
      <c r="I631" s="18">
        <v>994151</v>
      </c>
    </row>
    <row r="632" spans="1:9" ht="14.1" customHeight="1" x14ac:dyDescent="0.2">
      <c r="A632" s="22">
        <v>3448</v>
      </c>
      <c r="B632" s="148" t="s">
        <v>368</v>
      </c>
      <c r="C632" s="22">
        <v>3143</v>
      </c>
      <c r="D632" s="92">
        <v>63452</v>
      </c>
      <c r="E632" s="17">
        <v>0</v>
      </c>
      <c r="F632" s="17">
        <v>21447</v>
      </c>
      <c r="G632" s="17">
        <v>1269</v>
      </c>
      <c r="H632" s="17">
        <v>172</v>
      </c>
      <c r="I632" s="18">
        <v>86340</v>
      </c>
    </row>
    <row r="633" spans="1:9" ht="14.1" customHeight="1" x14ac:dyDescent="0.2">
      <c r="A633" s="19">
        <v>3448</v>
      </c>
      <c r="B633" s="146" t="s">
        <v>369</v>
      </c>
      <c r="C633" s="46"/>
      <c r="D633" s="93">
        <v>775783</v>
      </c>
      <c r="E633" s="23">
        <v>3334</v>
      </c>
      <c r="F633" s="23">
        <v>263342</v>
      </c>
      <c r="G633" s="23">
        <v>15516</v>
      </c>
      <c r="H633" s="23">
        <v>22516</v>
      </c>
      <c r="I633" s="24">
        <v>1080491</v>
      </c>
    </row>
    <row r="634" spans="1:9" ht="14.1" customHeight="1" x14ac:dyDescent="0.2">
      <c r="A634" s="22">
        <v>3402</v>
      </c>
      <c r="B634" s="144" t="s">
        <v>370</v>
      </c>
      <c r="C634" s="25">
        <v>3111</v>
      </c>
      <c r="D634" s="92">
        <v>866879</v>
      </c>
      <c r="E634" s="17">
        <v>0</v>
      </c>
      <c r="F634" s="17">
        <v>293005</v>
      </c>
      <c r="G634" s="17">
        <v>17338</v>
      </c>
      <c r="H634" s="17">
        <v>-1581</v>
      </c>
      <c r="I634" s="18">
        <v>1175641</v>
      </c>
    </row>
    <row r="635" spans="1:9" ht="14.1" customHeight="1" x14ac:dyDescent="0.2">
      <c r="A635" s="22">
        <v>3402</v>
      </c>
      <c r="B635" s="148" t="s">
        <v>370</v>
      </c>
      <c r="C635" s="22">
        <v>3141</v>
      </c>
      <c r="D635" s="92">
        <v>321943</v>
      </c>
      <c r="E635" s="17">
        <v>0</v>
      </c>
      <c r="F635" s="17">
        <v>108817</v>
      </c>
      <c r="G635" s="17">
        <v>6439</v>
      </c>
      <c r="H635" s="17">
        <v>3100</v>
      </c>
      <c r="I635" s="18">
        <v>440299</v>
      </c>
    </row>
    <row r="636" spans="1:9" ht="14.1" customHeight="1" x14ac:dyDescent="0.2">
      <c r="A636" s="19">
        <v>3402</v>
      </c>
      <c r="B636" s="146" t="s">
        <v>371</v>
      </c>
      <c r="C636" s="46"/>
      <c r="D636" s="98">
        <v>1188822</v>
      </c>
      <c r="E636" s="41">
        <v>0</v>
      </c>
      <c r="F636" s="41">
        <v>401822</v>
      </c>
      <c r="G636" s="41">
        <v>23777</v>
      </c>
      <c r="H636" s="41">
        <v>1519</v>
      </c>
      <c r="I636" s="42">
        <v>1615940</v>
      </c>
    </row>
    <row r="637" spans="1:9" ht="14.1" customHeight="1" x14ac:dyDescent="0.2">
      <c r="A637" s="22">
        <v>3429</v>
      </c>
      <c r="B637" s="26" t="s">
        <v>372</v>
      </c>
      <c r="C637" s="22">
        <v>3113</v>
      </c>
      <c r="D637" s="92">
        <v>2086207</v>
      </c>
      <c r="E637" s="17">
        <v>20000</v>
      </c>
      <c r="F637" s="17">
        <v>711898</v>
      </c>
      <c r="G637" s="17">
        <v>41724</v>
      </c>
      <c r="H637" s="17">
        <v>46072</v>
      </c>
      <c r="I637" s="18">
        <v>2905901</v>
      </c>
    </row>
    <row r="638" spans="1:9" ht="14.1" customHeight="1" x14ac:dyDescent="0.2">
      <c r="A638" s="22">
        <v>3429</v>
      </c>
      <c r="B638" s="26" t="s">
        <v>372</v>
      </c>
      <c r="C638" s="22">
        <v>3143</v>
      </c>
      <c r="D638" s="92">
        <v>162409</v>
      </c>
      <c r="E638" s="17">
        <v>0</v>
      </c>
      <c r="F638" s="17">
        <v>54894</v>
      </c>
      <c r="G638" s="17">
        <v>3248</v>
      </c>
      <c r="H638" s="17">
        <v>285</v>
      </c>
      <c r="I638" s="18">
        <v>220836</v>
      </c>
    </row>
    <row r="639" spans="1:9" ht="14.1" customHeight="1" x14ac:dyDescent="0.2">
      <c r="A639" s="19">
        <v>3429</v>
      </c>
      <c r="B639" s="146" t="s">
        <v>373</v>
      </c>
      <c r="C639" s="46"/>
      <c r="D639" s="93">
        <v>2248616</v>
      </c>
      <c r="E639" s="23">
        <v>20000</v>
      </c>
      <c r="F639" s="23">
        <v>766792</v>
      </c>
      <c r="G639" s="23">
        <v>44972</v>
      </c>
      <c r="H639" s="23">
        <v>46357</v>
      </c>
      <c r="I639" s="24">
        <v>3126737</v>
      </c>
    </row>
    <row r="640" spans="1:9" ht="14.1" customHeight="1" x14ac:dyDescent="0.2">
      <c r="A640" s="22">
        <v>3405</v>
      </c>
      <c r="B640" s="144" t="s">
        <v>374</v>
      </c>
      <c r="C640" s="25">
        <v>3111</v>
      </c>
      <c r="D640" s="92">
        <v>194705</v>
      </c>
      <c r="E640" s="17">
        <v>0</v>
      </c>
      <c r="F640" s="17">
        <v>65810</v>
      </c>
      <c r="G640" s="17">
        <v>3894</v>
      </c>
      <c r="H640" s="17">
        <v>2111</v>
      </c>
      <c r="I640" s="18">
        <v>266520</v>
      </c>
    </row>
    <row r="641" spans="1:9" ht="14.1" customHeight="1" x14ac:dyDescent="0.2">
      <c r="A641" s="22">
        <v>3405</v>
      </c>
      <c r="B641" s="148" t="s">
        <v>374</v>
      </c>
      <c r="C641" s="22">
        <v>3117</v>
      </c>
      <c r="D641" s="92">
        <v>322053</v>
      </c>
      <c r="E641" s="17">
        <v>0</v>
      </c>
      <c r="F641" s="17">
        <v>108854</v>
      </c>
      <c r="G641" s="17">
        <v>6441</v>
      </c>
      <c r="H641" s="17">
        <v>-829</v>
      </c>
      <c r="I641" s="18">
        <v>436519</v>
      </c>
    </row>
    <row r="642" spans="1:9" ht="14.1" customHeight="1" x14ac:dyDescent="0.2">
      <c r="A642" s="22">
        <v>3405</v>
      </c>
      <c r="B642" s="148" t="s">
        <v>374</v>
      </c>
      <c r="C642" s="22">
        <v>3141</v>
      </c>
      <c r="D642" s="92">
        <v>91941</v>
      </c>
      <c r="E642" s="17">
        <v>0</v>
      </c>
      <c r="F642" s="17">
        <v>31076</v>
      </c>
      <c r="G642" s="17">
        <v>1839</v>
      </c>
      <c r="H642" s="17">
        <v>550</v>
      </c>
      <c r="I642" s="18">
        <v>125406</v>
      </c>
    </row>
    <row r="643" spans="1:9" ht="14.1" customHeight="1" x14ac:dyDescent="0.2">
      <c r="A643" s="22">
        <v>3405</v>
      </c>
      <c r="B643" s="148" t="s">
        <v>374</v>
      </c>
      <c r="C643" s="22">
        <v>3143</v>
      </c>
      <c r="D643" s="92">
        <v>34001</v>
      </c>
      <c r="E643" s="17">
        <v>0</v>
      </c>
      <c r="F643" s="17">
        <v>11492</v>
      </c>
      <c r="G643" s="17">
        <v>680</v>
      </c>
      <c r="H643" s="17">
        <v>86</v>
      </c>
      <c r="I643" s="18">
        <v>46259</v>
      </c>
    </row>
    <row r="644" spans="1:9" ht="14.1" customHeight="1" x14ac:dyDescent="0.2">
      <c r="A644" s="19">
        <v>3405</v>
      </c>
      <c r="B644" s="146" t="s">
        <v>375</v>
      </c>
      <c r="C644" s="46"/>
      <c r="D644" s="93">
        <v>642700</v>
      </c>
      <c r="E644" s="23">
        <v>0</v>
      </c>
      <c r="F644" s="23">
        <v>217232</v>
      </c>
      <c r="G644" s="23">
        <v>12854</v>
      </c>
      <c r="H644" s="23">
        <v>1918</v>
      </c>
      <c r="I644" s="24">
        <v>874704</v>
      </c>
    </row>
    <row r="645" spans="1:9" ht="14.1" customHeight="1" x14ac:dyDescent="0.2">
      <c r="A645" s="22">
        <v>3444</v>
      </c>
      <c r="B645" s="144" t="s">
        <v>376</v>
      </c>
      <c r="C645" s="25">
        <v>3111</v>
      </c>
      <c r="D645" s="92">
        <v>447131</v>
      </c>
      <c r="E645" s="17">
        <v>1175</v>
      </c>
      <c r="F645" s="17">
        <v>151527</v>
      </c>
      <c r="G645" s="17">
        <v>8943</v>
      </c>
      <c r="H645" s="17">
        <v>4571</v>
      </c>
      <c r="I645" s="18">
        <v>613347</v>
      </c>
    </row>
    <row r="646" spans="1:9" ht="14.1" customHeight="1" x14ac:dyDescent="0.2">
      <c r="A646" s="22">
        <v>3444</v>
      </c>
      <c r="B646" s="148" t="s">
        <v>376</v>
      </c>
      <c r="C646" s="22">
        <v>3141</v>
      </c>
      <c r="D646" s="92">
        <v>95692</v>
      </c>
      <c r="E646" s="17">
        <v>-925</v>
      </c>
      <c r="F646" s="17">
        <v>32031</v>
      </c>
      <c r="G646" s="17">
        <v>1914</v>
      </c>
      <c r="H646" s="17">
        <v>590</v>
      </c>
      <c r="I646" s="18">
        <v>129302</v>
      </c>
    </row>
    <row r="647" spans="1:9" ht="14.1" customHeight="1" x14ac:dyDescent="0.2">
      <c r="A647" s="19">
        <v>3444</v>
      </c>
      <c r="B647" s="146" t="s">
        <v>377</v>
      </c>
      <c r="C647" s="46"/>
      <c r="D647" s="98">
        <v>542823</v>
      </c>
      <c r="E647" s="41">
        <v>250</v>
      </c>
      <c r="F647" s="41">
        <v>183558</v>
      </c>
      <c r="G647" s="41">
        <v>10857</v>
      </c>
      <c r="H647" s="41">
        <v>5161</v>
      </c>
      <c r="I647" s="42">
        <v>742649</v>
      </c>
    </row>
    <row r="648" spans="1:9" ht="14.1" customHeight="1" x14ac:dyDescent="0.2">
      <c r="A648" s="22">
        <v>3443</v>
      </c>
      <c r="B648" s="148" t="s">
        <v>378</v>
      </c>
      <c r="C648" s="22">
        <v>3113</v>
      </c>
      <c r="D648" s="92">
        <v>1754681</v>
      </c>
      <c r="E648" s="17">
        <v>27500</v>
      </c>
      <c r="F648" s="17">
        <v>602377</v>
      </c>
      <c r="G648" s="17">
        <v>35094</v>
      </c>
      <c r="H648" s="17">
        <v>28325</v>
      </c>
      <c r="I648" s="18">
        <v>2447977</v>
      </c>
    </row>
    <row r="649" spans="1:9" ht="14.1" customHeight="1" x14ac:dyDescent="0.2">
      <c r="A649" s="22">
        <v>3443</v>
      </c>
      <c r="B649" s="148" t="s">
        <v>378</v>
      </c>
      <c r="C649" s="22">
        <v>3141</v>
      </c>
      <c r="D649" s="92">
        <v>165410</v>
      </c>
      <c r="E649" s="17">
        <v>2000</v>
      </c>
      <c r="F649" s="17">
        <v>56585</v>
      </c>
      <c r="G649" s="17">
        <v>3308</v>
      </c>
      <c r="H649" s="17">
        <v>1794</v>
      </c>
      <c r="I649" s="18">
        <v>229097</v>
      </c>
    </row>
    <row r="650" spans="1:9" ht="14.1" customHeight="1" x14ac:dyDescent="0.2">
      <c r="A650" s="22">
        <v>3443</v>
      </c>
      <c r="B650" s="148" t="s">
        <v>378</v>
      </c>
      <c r="C650" s="22">
        <v>3143</v>
      </c>
      <c r="D650" s="92">
        <v>92827</v>
      </c>
      <c r="E650" s="17">
        <v>1200</v>
      </c>
      <c r="F650" s="17">
        <v>31781</v>
      </c>
      <c r="G650" s="17">
        <v>1857</v>
      </c>
      <c r="H650" s="17">
        <v>256</v>
      </c>
      <c r="I650" s="18">
        <v>127921</v>
      </c>
    </row>
    <row r="651" spans="1:9" ht="14.1" customHeight="1" thickBot="1" x14ac:dyDescent="0.25">
      <c r="A651" s="151">
        <v>3443</v>
      </c>
      <c r="B651" s="152" t="s">
        <v>379</v>
      </c>
      <c r="C651" s="113"/>
      <c r="D651" s="96">
        <v>2012918</v>
      </c>
      <c r="E651" s="33">
        <v>30700</v>
      </c>
      <c r="F651" s="33">
        <v>690743</v>
      </c>
      <c r="G651" s="33">
        <v>40259</v>
      </c>
      <c r="H651" s="33">
        <v>30375</v>
      </c>
      <c r="I651" s="43">
        <v>2804995</v>
      </c>
    </row>
    <row r="652" spans="1:9" ht="14.1" customHeight="1" thickBot="1" x14ac:dyDescent="0.25">
      <c r="A652" s="155"/>
      <c r="B652" s="153" t="s">
        <v>380</v>
      </c>
      <c r="C652" s="114"/>
      <c r="D652" s="99">
        <f t="shared" ref="D652:I652" si="201">D617+D609+D612+D615+D621+D625+D627+D630+D633+D636+D639+D644+D647+D651</f>
        <v>18800435</v>
      </c>
      <c r="E652" s="44">
        <f t="shared" si="201"/>
        <v>73863</v>
      </c>
      <c r="F652" s="44">
        <f t="shared" si="201"/>
        <v>6379515</v>
      </c>
      <c r="G652" s="44">
        <f t="shared" si="201"/>
        <v>376010</v>
      </c>
      <c r="H652" s="44">
        <f t="shared" si="201"/>
        <v>268150</v>
      </c>
      <c r="I652" s="45">
        <f t="shared" si="201"/>
        <v>25897973</v>
      </c>
    </row>
    <row r="653" spans="1:9" ht="14.1" customHeight="1" x14ac:dyDescent="0.2">
      <c r="A653" s="111">
        <v>4476</v>
      </c>
      <c r="B653" s="162" t="s">
        <v>381</v>
      </c>
      <c r="C653" s="111">
        <v>3233</v>
      </c>
      <c r="D653" s="90">
        <v>1112141</v>
      </c>
      <c r="E653" s="37">
        <v>-15754</v>
      </c>
      <c r="F653" s="37">
        <v>370579</v>
      </c>
      <c r="G653" s="37">
        <v>22243</v>
      </c>
      <c r="H653" s="37">
        <v>-7981</v>
      </c>
      <c r="I653" s="38">
        <v>1481228</v>
      </c>
    </row>
    <row r="654" spans="1:9" ht="14.1" customHeight="1" x14ac:dyDescent="0.2">
      <c r="A654" s="19">
        <v>4476</v>
      </c>
      <c r="B654" s="146" t="s">
        <v>382</v>
      </c>
      <c r="C654" s="46"/>
      <c r="D654" s="93">
        <v>1112141</v>
      </c>
      <c r="E654" s="23">
        <v>-15754</v>
      </c>
      <c r="F654" s="23">
        <v>370579</v>
      </c>
      <c r="G654" s="23">
        <v>22243</v>
      </c>
      <c r="H654" s="23">
        <v>-7981</v>
      </c>
      <c r="I654" s="24">
        <v>1481228</v>
      </c>
    </row>
    <row r="655" spans="1:9" ht="14.1" customHeight="1" x14ac:dyDescent="0.2">
      <c r="A655" s="22">
        <v>4411</v>
      </c>
      <c r="B655" s="148" t="s">
        <v>383</v>
      </c>
      <c r="C655" s="22">
        <v>3111</v>
      </c>
      <c r="D655" s="92">
        <v>1274809</v>
      </c>
      <c r="E655" s="17">
        <v>10600</v>
      </c>
      <c r="F655" s="17">
        <v>434468</v>
      </c>
      <c r="G655" s="17">
        <v>25496</v>
      </c>
      <c r="H655" s="17">
        <v>-2755</v>
      </c>
      <c r="I655" s="18">
        <v>1742618</v>
      </c>
    </row>
    <row r="656" spans="1:9" ht="14.1" customHeight="1" x14ac:dyDescent="0.2">
      <c r="A656" s="22">
        <v>4411</v>
      </c>
      <c r="B656" s="148" t="s">
        <v>383</v>
      </c>
      <c r="C656" s="22">
        <v>3141</v>
      </c>
      <c r="D656" s="92">
        <v>71160</v>
      </c>
      <c r="E656" s="17">
        <v>-560</v>
      </c>
      <c r="F656" s="17">
        <v>23863</v>
      </c>
      <c r="G656" s="17">
        <v>1423</v>
      </c>
      <c r="H656" s="17">
        <v>700</v>
      </c>
      <c r="I656" s="18">
        <v>96586</v>
      </c>
    </row>
    <row r="657" spans="1:9" ht="14.1" customHeight="1" x14ac:dyDescent="0.2">
      <c r="A657" s="19">
        <v>4411</v>
      </c>
      <c r="B657" s="146" t="s">
        <v>384</v>
      </c>
      <c r="C657" s="46"/>
      <c r="D657" s="93">
        <v>1345969</v>
      </c>
      <c r="E657" s="23">
        <v>10040</v>
      </c>
      <c r="F657" s="23">
        <v>458331</v>
      </c>
      <c r="G657" s="23">
        <v>26919</v>
      </c>
      <c r="H657" s="23">
        <v>-2055</v>
      </c>
      <c r="I657" s="24">
        <v>1839204</v>
      </c>
    </row>
    <row r="658" spans="1:9" ht="14.1" customHeight="1" x14ac:dyDescent="0.2">
      <c r="A658" s="22">
        <v>4409</v>
      </c>
      <c r="B658" s="148" t="s">
        <v>385</v>
      </c>
      <c r="C658" s="22">
        <v>3111</v>
      </c>
      <c r="D658" s="92">
        <v>2423423</v>
      </c>
      <c r="E658" s="17">
        <v>1800</v>
      </c>
      <c r="F658" s="17">
        <v>819725</v>
      </c>
      <c r="G658" s="17">
        <v>48468</v>
      </c>
      <c r="H658" s="17">
        <v>-17159</v>
      </c>
      <c r="I658" s="18">
        <v>3276257</v>
      </c>
    </row>
    <row r="659" spans="1:9" ht="14.1" customHeight="1" x14ac:dyDescent="0.2">
      <c r="A659" s="22">
        <v>4409</v>
      </c>
      <c r="B659" s="148" t="s">
        <v>385</v>
      </c>
      <c r="C659" s="22">
        <v>3141</v>
      </c>
      <c r="D659" s="92">
        <v>332773</v>
      </c>
      <c r="E659" s="17">
        <v>700</v>
      </c>
      <c r="F659" s="17">
        <v>112714</v>
      </c>
      <c r="G659" s="17">
        <v>6655</v>
      </c>
      <c r="H659" s="17">
        <v>2412</v>
      </c>
      <c r="I659" s="18">
        <v>455254</v>
      </c>
    </row>
    <row r="660" spans="1:9" ht="14.1" customHeight="1" x14ac:dyDescent="0.2">
      <c r="A660" s="19">
        <v>4409</v>
      </c>
      <c r="B660" s="146" t="s">
        <v>386</v>
      </c>
      <c r="C660" s="46"/>
      <c r="D660" s="98">
        <v>2756196</v>
      </c>
      <c r="E660" s="41">
        <v>2500</v>
      </c>
      <c r="F660" s="41">
        <v>932439</v>
      </c>
      <c r="G660" s="41">
        <v>55123</v>
      </c>
      <c r="H660" s="41">
        <v>-14747</v>
      </c>
      <c r="I660" s="42">
        <v>3731511</v>
      </c>
    </row>
    <row r="661" spans="1:9" ht="14.1" customHeight="1" x14ac:dyDescent="0.2">
      <c r="A661" s="22">
        <v>4407</v>
      </c>
      <c r="B661" s="148" t="s">
        <v>387</v>
      </c>
      <c r="C661" s="22">
        <v>3111</v>
      </c>
      <c r="D661" s="92">
        <v>1243387</v>
      </c>
      <c r="E661" s="17">
        <v>0</v>
      </c>
      <c r="F661" s="17">
        <v>420265</v>
      </c>
      <c r="G661" s="17">
        <v>24868</v>
      </c>
      <c r="H661" s="17">
        <v>9325</v>
      </c>
      <c r="I661" s="18">
        <v>1697845</v>
      </c>
    </row>
    <row r="662" spans="1:9" ht="14.1" customHeight="1" x14ac:dyDescent="0.2">
      <c r="A662" s="22">
        <v>4407</v>
      </c>
      <c r="B662" s="148" t="s">
        <v>387</v>
      </c>
      <c r="C662" s="22">
        <v>3141</v>
      </c>
      <c r="D662" s="92">
        <v>135354</v>
      </c>
      <c r="E662" s="17">
        <v>0</v>
      </c>
      <c r="F662" s="17">
        <v>45750</v>
      </c>
      <c r="G662" s="17">
        <v>2707</v>
      </c>
      <c r="H662" s="17">
        <v>1011</v>
      </c>
      <c r="I662" s="18">
        <v>184822</v>
      </c>
    </row>
    <row r="663" spans="1:9" ht="14.1" customHeight="1" x14ac:dyDescent="0.2">
      <c r="A663" s="19">
        <v>4407</v>
      </c>
      <c r="B663" s="146" t="s">
        <v>388</v>
      </c>
      <c r="C663" s="46"/>
      <c r="D663" s="98">
        <v>1378741</v>
      </c>
      <c r="E663" s="41">
        <v>0</v>
      </c>
      <c r="F663" s="41">
        <v>466015</v>
      </c>
      <c r="G663" s="41">
        <v>27575</v>
      </c>
      <c r="H663" s="41">
        <v>10336</v>
      </c>
      <c r="I663" s="42">
        <v>1882667</v>
      </c>
    </row>
    <row r="664" spans="1:9" ht="14.1" customHeight="1" x14ac:dyDescent="0.2">
      <c r="A664" s="22">
        <v>4492</v>
      </c>
      <c r="B664" s="148" t="s">
        <v>389</v>
      </c>
      <c r="C664" s="22">
        <v>3111</v>
      </c>
      <c r="D664" s="92">
        <v>1140672</v>
      </c>
      <c r="E664" s="17">
        <v>1300</v>
      </c>
      <c r="F664" s="17">
        <v>385987</v>
      </c>
      <c r="G664" s="17">
        <v>22813</v>
      </c>
      <c r="H664" s="17">
        <v>8475</v>
      </c>
      <c r="I664" s="18">
        <v>1559247</v>
      </c>
    </row>
    <row r="665" spans="1:9" ht="14.1" customHeight="1" x14ac:dyDescent="0.2">
      <c r="A665" s="22">
        <v>4492</v>
      </c>
      <c r="B665" s="148" t="s">
        <v>389</v>
      </c>
      <c r="C665" s="22">
        <v>3141</v>
      </c>
      <c r="D665" s="92">
        <v>134611</v>
      </c>
      <c r="E665" s="17">
        <v>0</v>
      </c>
      <c r="F665" s="17">
        <v>45499</v>
      </c>
      <c r="G665" s="17">
        <v>2692</v>
      </c>
      <c r="H665" s="17">
        <v>1000</v>
      </c>
      <c r="I665" s="18">
        <v>183802</v>
      </c>
    </row>
    <row r="666" spans="1:9" ht="14.1" customHeight="1" x14ac:dyDescent="0.2">
      <c r="A666" s="19">
        <v>4492</v>
      </c>
      <c r="B666" s="146" t="s">
        <v>390</v>
      </c>
      <c r="C666" s="46"/>
      <c r="D666" s="93">
        <v>1275283</v>
      </c>
      <c r="E666" s="23">
        <v>1300</v>
      </c>
      <c r="F666" s="23">
        <v>431486</v>
      </c>
      <c r="G666" s="23">
        <v>25505</v>
      </c>
      <c r="H666" s="23">
        <v>9475</v>
      </c>
      <c r="I666" s="24">
        <v>1743049</v>
      </c>
    </row>
    <row r="667" spans="1:9" ht="14.1" customHeight="1" x14ac:dyDescent="0.2">
      <c r="A667" s="22">
        <v>4408</v>
      </c>
      <c r="B667" s="148" t="s">
        <v>391</v>
      </c>
      <c r="C667" s="22">
        <v>3111</v>
      </c>
      <c r="D667" s="92">
        <v>1377307</v>
      </c>
      <c r="E667" s="17">
        <v>9900</v>
      </c>
      <c r="F667" s="17">
        <v>468876</v>
      </c>
      <c r="G667" s="17">
        <v>27546</v>
      </c>
      <c r="H667" s="17">
        <v>-2801</v>
      </c>
      <c r="I667" s="18">
        <v>1880828</v>
      </c>
    </row>
    <row r="668" spans="1:9" ht="14.1" customHeight="1" x14ac:dyDescent="0.2">
      <c r="A668" s="22">
        <v>4408</v>
      </c>
      <c r="B668" s="148" t="s">
        <v>391</v>
      </c>
      <c r="C668" s="22">
        <v>3141</v>
      </c>
      <c r="D668" s="92">
        <v>178846</v>
      </c>
      <c r="E668" s="17">
        <v>833</v>
      </c>
      <c r="F668" s="17">
        <v>60732</v>
      </c>
      <c r="G668" s="17">
        <v>3577</v>
      </c>
      <c r="H668" s="17">
        <v>1484</v>
      </c>
      <c r="I668" s="18">
        <v>245472</v>
      </c>
    </row>
    <row r="669" spans="1:9" ht="14.1" customHeight="1" x14ac:dyDescent="0.2">
      <c r="A669" s="19">
        <v>4408</v>
      </c>
      <c r="B669" s="146" t="s">
        <v>392</v>
      </c>
      <c r="C669" s="46"/>
      <c r="D669" s="93">
        <v>1556153</v>
      </c>
      <c r="E669" s="23">
        <v>10733</v>
      </c>
      <c r="F669" s="23">
        <v>529608</v>
      </c>
      <c r="G669" s="23">
        <v>31123</v>
      </c>
      <c r="H669" s="23">
        <v>-1317</v>
      </c>
      <c r="I669" s="24">
        <v>2126300</v>
      </c>
    </row>
    <row r="670" spans="1:9" ht="14.1" customHeight="1" x14ac:dyDescent="0.2">
      <c r="A670" s="22">
        <v>4423</v>
      </c>
      <c r="B670" s="148" t="s">
        <v>393</v>
      </c>
      <c r="C670" s="22">
        <v>3111</v>
      </c>
      <c r="D670" s="92">
        <v>973200</v>
      </c>
      <c r="E670" s="17">
        <v>7400</v>
      </c>
      <c r="F670" s="17">
        <v>331443</v>
      </c>
      <c r="G670" s="17">
        <v>19464</v>
      </c>
      <c r="H670" s="17">
        <v>8580</v>
      </c>
      <c r="I670" s="18">
        <v>1340087</v>
      </c>
    </row>
    <row r="671" spans="1:9" ht="14.1" customHeight="1" x14ac:dyDescent="0.2">
      <c r="A671" s="22">
        <v>4423</v>
      </c>
      <c r="B671" s="148" t="s">
        <v>393</v>
      </c>
      <c r="C671" s="22">
        <v>3141</v>
      </c>
      <c r="D671" s="92">
        <v>166617</v>
      </c>
      <c r="E671" s="17">
        <v>3600</v>
      </c>
      <c r="F671" s="17">
        <v>57533</v>
      </c>
      <c r="G671" s="17">
        <v>3332</v>
      </c>
      <c r="H671" s="17">
        <v>1073</v>
      </c>
      <c r="I671" s="18">
        <v>232155</v>
      </c>
    </row>
    <row r="672" spans="1:9" ht="14.1" customHeight="1" x14ac:dyDescent="0.2">
      <c r="A672" s="19">
        <v>4423</v>
      </c>
      <c r="B672" s="146" t="s">
        <v>394</v>
      </c>
      <c r="C672" s="46"/>
      <c r="D672" s="93">
        <v>1139817</v>
      </c>
      <c r="E672" s="23">
        <v>11000</v>
      </c>
      <c r="F672" s="23">
        <v>388976</v>
      </c>
      <c r="G672" s="23">
        <v>22796</v>
      </c>
      <c r="H672" s="23">
        <v>9653</v>
      </c>
      <c r="I672" s="24">
        <v>1572242</v>
      </c>
    </row>
    <row r="673" spans="1:9" ht="14.1" customHeight="1" x14ac:dyDescent="0.2">
      <c r="A673" s="22">
        <v>4404</v>
      </c>
      <c r="B673" s="148" t="s">
        <v>395</v>
      </c>
      <c r="C673" s="22">
        <v>3111</v>
      </c>
      <c r="D673" s="92">
        <v>2846852</v>
      </c>
      <c r="E673" s="17">
        <v>0</v>
      </c>
      <c r="F673" s="17">
        <v>962236</v>
      </c>
      <c r="G673" s="17">
        <v>56937</v>
      </c>
      <c r="H673" s="17">
        <v>25091</v>
      </c>
      <c r="I673" s="18">
        <v>3891116</v>
      </c>
    </row>
    <row r="674" spans="1:9" ht="14.1" customHeight="1" x14ac:dyDescent="0.2">
      <c r="A674" s="22">
        <v>4404</v>
      </c>
      <c r="B674" s="148" t="s">
        <v>395</v>
      </c>
      <c r="C674" s="22">
        <v>3141</v>
      </c>
      <c r="D674" s="92">
        <v>452583</v>
      </c>
      <c r="E674" s="17">
        <v>0</v>
      </c>
      <c r="F674" s="17">
        <v>152973</v>
      </c>
      <c r="G674" s="17">
        <v>9052</v>
      </c>
      <c r="H674" s="17">
        <v>3245</v>
      </c>
      <c r="I674" s="18">
        <v>617853</v>
      </c>
    </row>
    <row r="675" spans="1:9" ht="14.1" customHeight="1" x14ac:dyDescent="0.2">
      <c r="A675" s="19">
        <v>4404</v>
      </c>
      <c r="B675" s="146" t="s">
        <v>396</v>
      </c>
      <c r="C675" s="46"/>
      <c r="D675" s="93">
        <v>3299435</v>
      </c>
      <c r="E675" s="23">
        <v>0</v>
      </c>
      <c r="F675" s="23">
        <v>1115209</v>
      </c>
      <c r="G675" s="23">
        <v>65989</v>
      </c>
      <c r="H675" s="23">
        <v>28336</v>
      </c>
      <c r="I675" s="24">
        <v>4508969</v>
      </c>
    </row>
    <row r="676" spans="1:9" ht="14.1" customHeight="1" x14ac:dyDescent="0.2">
      <c r="A676" s="22">
        <v>4480</v>
      </c>
      <c r="B676" s="148" t="s">
        <v>397</v>
      </c>
      <c r="C676" s="22">
        <v>3141</v>
      </c>
      <c r="D676" s="92">
        <v>581333</v>
      </c>
      <c r="E676" s="17">
        <v>0</v>
      </c>
      <c r="F676" s="17">
        <v>196491</v>
      </c>
      <c r="G676" s="17">
        <v>11627</v>
      </c>
      <c r="H676" s="17">
        <v>1859</v>
      </c>
      <c r="I676" s="18">
        <v>791310</v>
      </c>
    </row>
    <row r="677" spans="1:9" ht="14.1" customHeight="1" x14ac:dyDescent="0.2">
      <c r="A677" s="19">
        <v>4480</v>
      </c>
      <c r="B677" s="146" t="s">
        <v>398</v>
      </c>
      <c r="C677" s="46"/>
      <c r="D677" s="93">
        <v>581333</v>
      </c>
      <c r="E677" s="23">
        <v>0</v>
      </c>
      <c r="F677" s="23">
        <v>196491</v>
      </c>
      <c r="G677" s="23">
        <v>11627</v>
      </c>
      <c r="H677" s="23">
        <v>1859</v>
      </c>
      <c r="I677" s="24">
        <v>791310</v>
      </c>
    </row>
    <row r="678" spans="1:9" ht="14.1" customHeight="1" x14ac:dyDescent="0.2">
      <c r="A678" s="22">
        <v>4439</v>
      </c>
      <c r="B678" s="148" t="s">
        <v>399</v>
      </c>
      <c r="C678" s="22">
        <v>3111</v>
      </c>
      <c r="D678" s="92">
        <v>590167</v>
      </c>
      <c r="E678" s="17">
        <v>0</v>
      </c>
      <c r="F678" s="17">
        <v>199476</v>
      </c>
      <c r="G678" s="17">
        <v>11803</v>
      </c>
      <c r="H678" s="17">
        <v>6184</v>
      </c>
      <c r="I678" s="18">
        <v>807630</v>
      </c>
    </row>
    <row r="679" spans="1:9" ht="14.1" customHeight="1" x14ac:dyDescent="0.2">
      <c r="A679" s="22">
        <v>4439</v>
      </c>
      <c r="B679" s="148" t="s">
        <v>399</v>
      </c>
      <c r="C679" s="22">
        <v>3113</v>
      </c>
      <c r="D679" s="92">
        <v>3303256</v>
      </c>
      <c r="E679" s="17">
        <v>1106</v>
      </c>
      <c r="F679" s="17">
        <v>1116874</v>
      </c>
      <c r="G679" s="17">
        <v>66065</v>
      </c>
      <c r="H679" s="17">
        <v>83466</v>
      </c>
      <c r="I679" s="18">
        <v>4570767</v>
      </c>
    </row>
    <row r="680" spans="1:9" ht="14.1" customHeight="1" x14ac:dyDescent="0.2">
      <c r="A680" s="22">
        <v>4439</v>
      </c>
      <c r="B680" s="148" t="s">
        <v>399</v>
      </c>
      <c r="C680" s="22">
        <v>3141</v>
      </c>
      <c r="D680" s="92">
        <v>402361</v>
      </c>
      <c r="E680" s="17">
        <v>0</v>
      </c>
      <c r="F680" s="17">
        <v>135998</v>
      </c>
      <c r="G680" s="17">
        <v>8047</v>
      </c>
      <c r="H680" s="17">
        <v>4123</v>
      </c>
      <c r="I680" s="18">
        <v>550529</v>
      </c>
    </row>
    <row r="681" spans="1:9" ht="14.1" customHeight="1" x14ac:dyDescent="0.2">
      <c r="A681" s="22">
        <v>4439</v>
      </c>
      <c r="B681" s="148" t="s">
        <v>399</v>
      </c>
      <c r="C681" s="22">
        <v>3143</v>
      </c>
      <c r="D681" s="92">
        <v>314425</v>
      </c>
      <c r="E681" s="17">
        <v>0</v>
      </c>
      <c r="F681" s="17">
        <v>106276</v>
      </c>
      <c r="G681" s="17">
        <v>6289</v>
      </c>
      <c r="H681" s="17">
        <v>611</v>
      </c>
      <c r="I681" s="18">
        <v>427601</v>
      </c>
    </row>
    <row r="682" spans="1:9" ht="14.1" customHeight="1" x14ac:dyDescent="0.2">
      <c r="A682" s="19">
        <v>4439</v>
      </c>
      <c r="B682" s="146" t="s">
        <v>400</v>
      </c>
      <c r="C682" s="46"/>
      <c r="D682" s="93">
        <v>4610209</v>
      </c>
      <c r="E682" s="23">
        <v>1106</v>
      </c>
      <c r="F682" s="23">
        <v>1558624</v>
      </c>
      <c r="G682" s="23">
        <v>92204</v>
      </c>
      <c r="H682" s="23">
        <v>94384</v>
      </c>
      <c r="I682" s="24">
        <v>6356527</v>
      </c>
    </row>
    <row r="683" spans="1:9" ht="14.1" customHeight="1" x14ac:dyDescent="0.2">
      <c r="A683" s="22">
        <v>4443</v>
      </c>
      <c r="B683" s="148" t="s">
        <v>401</v>
      </c>
      <c r="C683" s="22">
        <v>3113</v>
      </c>
      <c r="D683" s="92">
        <v>7964362</v>
      </c>
      <c r="E683" s="17">
        <v>16300</v>
      </c>
      <c r="F683" s="17">
        <v>2697464</v>
      </c>
      <c r="G683" s="17">
        <v>159287</v>
      </c>
      <c r="H683" s="17">
        <v>180796</v>
      </c>
      <c r="I683" s="18">
        <v>11018209</v>
      </c>
    </row>
    <row r="684" spans="1:9" ht="14.1" customHeight="1" x14ac:dyDescent="0.2">
      <c r="A684" s="22">
        <v>4443</v>
      </c>
      <c r="B684" s="148" t="s">
        <v>401</v>
      </c>
      <c r="C684" s="22">
        <v>3143</v>
      </c>
      <c r="D684" s="92">
        <v>712884</v>
      </c>
      <c r="E684" s="17">
        <v>4700</v>
      </c>
      <c r="F684" s="17">
        <v>242543</v>
      </c>
      <c r="G684" s="17">
        <v>14258</v>
      </c>
      <c r="H684" s="17">
        <v>1309</v>
      </c>
      <c r="I684" s="18">
        <v>975694</v>
      </c>
    </row>
    <row r="685" spans="1:9" ht="14.1" customHeight="1" x14ac:dyDescent="0.2">
      <c r="A685" s="19">
        <v>4443</v>
      </c>
      <c r="B685" s="146" t="s">
        <v>402</v>
      </c>
      <c r="C685" s="46"/>
      <c r="D685" s="93">
        <v>8677246</v>
      </c>
      <c r="E685" s="23">
        <v>21000</v>
      </c>
      <c r="F685" s="23">
        <v>2940007</v>
      </c>
      <c r="G685" s="23">
        <v>173545</v>
      </c>
      <c r="H685" s="23">
        <v>182105</v>
      </c>
      <c r="I685" s="24">
        <v>11993903</v>
      </c>
    </row>
    <row r="686" spans="1:9" ht="14.1" customHeight="1" x14ac:dyDescent="0.2">
      <c r="A686" s="22">
        <v>4438</v>
      </c>
      <c r="B686" s="148" t="s">
        <v>403</v>
      </c>
      <c r="C686" s="22">
        <v>3113</v>
      </c>
      <c r="D686" s="92">
        <v>5344466</v>
      </c>
      <c r="E686" s="17">
        <v>-7000</v>
      </c>
      <c r="F686" s="17">
        <v>1804064</v>
      </c>
      <c r="G686" s="17">
        <v>106889</v>
      </c>
      <c r="H686" s="17">
        <v>83357</v>
      </c>
      <c r="I686" s="18">
        <v>7331776</v>
      </c>
    </row>
    <row r="687" spans="1:9" ht="14.1" customHeight="1" x14ac:dyDescent="0.2">
      <c r="A687" s="22">
        <v>4438</v>
      </c>
      <c r="B687" s="148" t="s">
        <v>403</v>
      </c>
      <c r="C687" s="22">
        <v>3141</v>
      </c>
      <c r="D687" s="92">
        <v>380639</v>
      </c>
      <c r="E687" s="17">
        <v>1000</v>
      </c>
      <c r="F687" s="17">
        <v>128994</v>
      </c>
      <c r="G687" s="17">
        <v>7613</v>
      </c>
      <c r="H687" s="17">
        <v>4508</v>
      </c>
      <c r="I687" s="18">
        <v>522754</v>
      </c>
    </row>
    <row r="688" spans="1:9" ht="14.1" customHeight="1" x14ac:dyDescent="0.2">
      <c r="A688" s="22">
        <v>4438</v>
      </c>
      <c r="B688" s="148" t="s">
        <v>403</v>
      </c>
      <c r="C688" s="22">
        <v>3143</v>
      </c>
      <c r="D688" s="92">
        <v>393860</v>
      </c>
      <c r="E688" s="17">
        <v>0</v>
      </c>
      <c r="F688" s="17">
        <v>133125</v>
      </c>
      <c r="G688" s="17">
        <v>7877</v>
      </c>
      <c r="H688" s="17">
        <v>882</v>
      </c>
      <c r="I688" s="18">
        <v>535744</v>
      </c>
    </row>
    <row r="689" spans="1:9" ht="14.1" customHeight="1" x14ac:dyDescent="0.2">
      <c r="A689" s="19">
        <v>4438</v>
      </c>
      <c r="B689" s="146" t="s">
        <v>404</v>
      </c>
      <c r="C689" s="46"/>
      <c r="D689" s="93">
        <v>6118965</v>
      </c>
      <c r="E689" s="23">
        <v>-6000</v>
      </c>
      <c r="F689" s="23">
        <v>2066183</v>
      </c>
      <c r="G689" s="23">
        <v>122379</v>
      </c>
      <c r="H689" s="23">
        <v>88747</v>
      </c>
      <c r="I689" s="24">
        <v>8390274</v>
      </c>
    </row>
    <row r="690" spans="1:9" ht="14.1" customHeight="1" x14ac:dyDescent="0.2">
      <c r="A690" s="22">
        <v>4455</v>
      </c>
      <c r="B690" s="148" t="s">
        <v>405</v>
      </c>
      <c r="C690" s="22">
        <v>3113</v>
      </c>
      <c r="D690" s="92">
        <v>5795058</v>
      </c>
      <c r="E690" s="17">
        <v>-11767</v>
      </c>
      <c r="F690" s="17">
        <v>1954752</v>
      </c>
      <c r="G690" s="17">
        <v>115901</v>
      </c>
      <c r="H690" s="17">
        <v>193969</v>
      </c>
      <c r="I690" s="18">
        <v>8047913</v>
      </c>
    </row>
    <row r="691" spans="1:9" ht="14.1" customHeight="1" x14ac:dyDescent="0.2">
      <c r="A691" s="22">
        <v>4455</v>
      </c>
      <c r="B691" s="148" t="s">
        <v>405</v>
      </c>
      <c r="C691" s="22">
        <v>3141</v>
      </c>
      <c r="D691" s="92">
        <v>446371</v>
      </c>
      <c r="E691" s="17">
        <v>0</v>
      </c>
      <c r="F691" s="17">
        <v>150873</v>
      </c>
      <c r="G691" s="17">
        <v>8927</v>
      </c>
      <c r="H691" s="17">
        <v>5672</v>
      </c>
      <c r="I691" s="18">
        <v>611843</v>
      </c>
    </row>
    <row r="692" spans="1:9" ht="14.1" customHeight="1" x14ac:dyDescent="0.2">
      <c r="A692" s="22">
        <v>4455</v>
      </c>
      <c r="B692" s="148" t="s">
        <v>405</v>
      </c>
      <c r="C692" s="22">
        <v>3143</v>
      </c>
      <c r="D692" s="92">
        <v>525467</v>
      </c>
      <c r="E692" s="17">
        <v>0</v>
      </c>
      <c r="F692" s="17">
        <v>177608</v>
      </c>
      <c r="G692" s="17">
        <v>10509</v>
      </c>
      <c r="H692" s="17">
        <v>872</v>
      </c>
      <c r="I692" s="18">
        <v>714456</v>
      </c>
    </row>
    <row r="693" spans="1:9" ht="14.1" customHeight="1" x14ac:dyDescent="0.2">
      <c r="A693" s="19">
        <v>4455</v>
      </c>
      <c r="B693" s="146" t="s">
        <v>406</v>
      </c>
      <c r="C693" s="46"/>
      <c r="D693" s="98">
        <v>6766896</v>
      </c>
      <c r="E693" s="41">
        <v>-11767</v>
      </c>
      <c r="F693" s="41">
        <v>2283233</v>
      </c>
      <c r="G693" s="41">
        <v>135337</v>
      </c>
      <c r="H693" s="41">
        <v>200513</v>
      </c>
      <c r="I693" s="42">
        <v>9374212</v>
      </c>
    </row>
    <row r="694" spans="1:9" ht="14.1" customHeight="1" x14ac:dyDescent="0.2">
      <c r="A694" s="22">
        <v>4440</v>
      </c>
      <c r="B694" s="148" t="s">
        <v>407</v>
      </c>
      <c r="C694" s="22">
        <v>3113</v>
      </c>
      <c r="D694" s="92">
        <v>4185596</v>
      </c>
      <c r="E694" s="17">
        <v>12933</v>
      </c>
      <c r="F694" s="17">
        <v>1419103</v>
      </c>
      <c r="G694" s="17">
        <v>83712</v>
      </c>
      <c r="H694" s="17">
        <v>129274</v>
      </c>
      <c r="I694" s="18">
        <v>5830618</v>
      </c>
    </row>
    <row r="695" spans="1:9" ht="14.1" customHeight="1" x14ac:dyDescent="0.2">
      <c r="A695" s="22">
        <v>4440</v>
      </c>
      <c r="B695" s="148" t="s">
        <v>407</v>
      </c>
      <c r="C695" s="22">
        <v>3141</v>
      </c>
      <c r="D695" s="92">
        <v>427367</v>
      </c>
      <c r="E695" s="17">
        <v>0</v>
      </c>
      <c r="F695" s="17">
        <v>144450</v>
      </c>
      <c r="G695" s="17">
        <v>8547</v>
      </c>
      <c r="H695" s="17">
        <v>5368</v>
      </c>
      <c r="I695" s="18">
        <v>585732</v>
      </c>
    </row>
    <row r="696" spans="1:9" ht="14.1" customHeight="1" x14ac:dyDescent="0.2">
      <c r="A696" s="22">
        <v>4440</v>
      </c>
      <c r="B696" s="148" t="s">
        <v>407</v>
      </c>
      <c r="C696" s="22">
        <v>3143</v>
      </c>
      <c r="D696" s="92">
        <v>269114</v>
      </c>
      <c r="E696" s="17">
        <v>-350</v>
      </c>
      <c r="F696" s="17">
        <v>90842</v>
      </c>
      <c r="G696" s="17">
        <v>5382</v>
      </c>
      <c r="H696" s="17">
        <v>664</v>
      </c>
      <c r="I696" s="18">
        <v>365652</v>
      </c>
    </row>
    <row r="697" spans="1:9" ht="14.1" customHeight="1" x14ac:dyDescent="0.2">
      <c r="A697" s="19">
        <v>4440</v>
      </c>
      <c r="B697" s="146" t="s">
        <v>408</v>
      </c>
      <c r="C697" s="46"/>
      <c r="D697" s="93">
        <v>4882077</v>
      </c>
      <c r="E697" s="23">
        <v>12583</v>
      </c>
      <c r="F697" s="23">
        <v>1654395</v>
      </c>
      <c r="G697" s="23">
        <v>97641</v>
      </c>
      <c r="H697" s="23">
        <v>135306</v>
      </c>
      <c r="I697" s="24">
        <v>6782002</v>
      </c>
    </row>
    <row r="698" spans="1:9" ht="14.1" customHeight="1" x14ac:dyDescent="0.2">
      <c r="A698" s="22">
        <v>4442</v>
      </c>
      <c r="B698" s="148" t="s">
        <v>409</v>
      </c>
      <c r="C698" s="22">
        <v>3113</v>
      </c>
      <c r="D698" s="92">
        <v>2781272</v>
      </c>
      <c r="E698" s="17">
        <v>917</v>
      </c>
      <c r="F698" s="17">
        <v>940380</v>
      </c>
      <c r="G698" s="17">
        <v>55625</v>
      </c>
      <c r="H698" s="17">
        <v>66241</v>
      </c>
      <c r="I698" s="18">
        <v>3844435</v>
      </c>
    </row>
    <row r="699" spans="1:9" ht="14.1" customHeight="1" x14ac:dyDescent="0.2">
      <c r="A699" s="22">
        <v>4442</v>
      </c>
      <c r="B699" s="148" t="s">
        <v>409</v>
      </c>
      <c r="C699" s="22">
        <v>3141</v>
      </c>
      <c r="D699" s="92">
        <v>199500</v>
      </c>
      <c r="E699" s="17">
        <v>1584</v>
      </c>
      <c r="F699" s="17">
        <v>67966</v>
      </c>
      <c r="G699" s="17">
        <v>3990</v>
      </c>
      <c r="H699" s="17">
        <v>2234</v>
      </c>
      <c r="I699" s="18">
        <v>275274</v>
      </c>
    </row>
    <row r="700" spans="1:9" ht="14.1" customHeight="1" x14ac:dyDescent="0.2">
      <c r="A700" s="22">
        <v>4442</v>
      </c>
      <c r="B700" s="148" t="s">
        <v>409</v>
      </c>
      <c r="C700" s="22">
        <v>3143</v>
      </c>
      <c r="D700" s="92">
        <v>283036</v>
      </c>
      <c r="E700" s="17">
        <v>1983</v>
      </c>
      <c r="F700" s="17">
        <v>96336</v>
      </c>
      <c r="G700" s="17">
        <v>5661</v>
      </c>
      <c r="H700" s="17">
        <v>526</v>
      </c>
      <c r="I700" s="18">
        <v>387542</v>
      </c>
    </row>
    <row r="701" spans="1:9" ht="14.1" customHeight="1" x14ac:dyDescent="0.2">
      <c r="A701" s="19">
        <v>4442</v>
      </c>
      <c r="B701" s="146" t="s">
        <v>410</v>
      </c>
      <c r="C701" s="46"/>
      <c r="D701" s="93">
        <v>3263808</v>
      </c>
      <c r="E701" s="23">
        <v>4484</v>
      </c>
      <c r="F701" s="23">
        <v>1104682</v>
      </c>
      <c r="G701" s="23">
        <v>65276</v>
      </c>
      <c r="H701" s="23">
        <v>69001</v>
      </c>
      <c r="I701" s="24">
        <v>4507251</v>
      </c>
    </row>
    <row r="702" spans="1:9" ht="14.1" customHeight="1" x14ac:dyDescent="0.2">
      <c r="A702" s="22">
        <v>4436</v>
      </c>
      <c r="B702" s="148" t="s">
        <v>411</v>
      </c>
      <c r="C702" s="22">
        <v>3113</v>
      </c>
      <c r="D702" s="92">
        <v>4160797</v>
      </c>
      <c r="E702" s="17">
        <v>2600</v>
      </c>
      <c r="F702" s="17">
        <v>1407228</v>
      </c>
      <c r="G702" s="17">
        <v>83216</v>
      </c>
      <c r="H702" s="17">
        <v>114920</v>
      </c>
      <c r="I702" s="18">
        <v>5768761</v>
      </c>
    </row>
    <row r="703" spans="1:9" ht="14.1" customHeight="1" x14ac:dyDescent="0.2">
      <c r="A703" s="22">
        <v>4436</v>
      </c>
      <c r="B703" s="148" t="s">
        <v>411</v>
      </c>
      <c r="C703" s="22">
        <v>3141</v>
      </c>
      <c r="D703" s="92">
        <v>269082</v>
      </c>
      <c r="E703" s="17">
        <v>0</v>
      </c>
      <c r="F703" s="17">
        <v>90950</v>
      </c>
      <c r="G703" s="17">
        <v>5382</v>
      </c>
      <c r="H703" s="17">
        <v>3212</v>
      </c>
      <c r="I703" s="18">
        <v>368626</v>
      </c>
    </row>
    <row r="704" spans="1:9" ht="14.1" customHeight="1" x14ac:dyDescent="0.2">
      <c r="A704" s="22">
        <v>4436</v>
      </c>
      <c r="B704" s="148" t="s">
        <v>411</v>
      </c>
      <c r="C704" s="22">
        <v>3143</v>
      </c>
      <c r="D704" s="92">
        <v>441286</v>
      </c>
      <c r="E704" s="17">
        <v>300</v>
      </c>
      <c r="F704" s="17">
        <v>149256</v>
      </c>
      <c r="G704" s="17">
        <v>8826</v>
      </c>
      <c r="H704" s="17">
        <v>737</v>
      </c>
      <c r="I704" s="18">
        <v>600405</v>
      </c>
    </row>
    <row r="705" spans="1:9" ht="14.1" customHeight="1" x14ac:dyDescent="0.2">
      <c r="A705" s="19">
        <v>4436</v>
      </c>
      <c r="B705" s="146" t="s">
        <v>412</v>
      </c>
      <c r="C705" s="46"/>
      <c r="D705" s="93">
        <v>4871165</v>
      </c>
      <c r="E705" s="23">
        <v>2900</v>
      </c>
      <c r="F705" s="23">
        <v>1647434</v>
      </c>
      <c r="G705" s="23">
        <v>97424</v>
      </c>
      <c r="H705" s="23">
        <v>118869</v>
      </c>
      <c r="I705" s="24">
        <v>6737792</v>
      </c>
    </row>
    <row r="706" spans="1:9" ht="14.1" customHeight="1" x14ac:dyDescent="0.2">
      <c r="A706" s="22">
        <v>4454</v>
      </c>
      <c r="B706" s="148" t="s">
        <v>413</v>
      </c>
      <c r="C706" s="22">
        <v>3113</v>
      </c>
      <c r="D706" s="92">
        <v>4414358</v>
      </c>
      <c r="E706" s="17">
        <v>18786</v>
      </c>
      <c r="F706" s="17">
        <v>1498403</v>
      </c>
      <c r="G706" s="17">
        <v>88287</v>
      </c>
      <c r="H706" s="17">
        <v>119484</v>
      </c>
      <c r="I706" s="18">
        <v>6139318</v>
      </c>
    </row>
    <row r="707" spans="1:9" ht="14.1" customHeight="1" x14ac:dyDescent="0.2">
      <c r="A707" s="22">
        <v>4454</v>
      </c>
      <c r="B707" s="148" t="s">
        <v>413</v>
      </c>
      <c r="C707" s="22">
        <v>3141</v>
      </c>
      <c r="D707" s="92">
        <v>389420</v>
      </c>
      <c r="E707" s="17">
        <v>0</v>
      </c>
      <c r="F707" s="17">
        <v>131624</v>
      </c>
      <c r="G707" s="17">
        <v>7788</v>
      </c>
      <c r="H707" s="17">
        <v>5147</v>
      </c>
      <c r="I707" s="18">
        <v>533979</v>
      </c>
    </row>
    <row r="708" spans="1:9" ht="14.1" customHeight="1" x14ac:dyDescent="0.2">
      <c r="A708" s="22">
        <v>4454</v>
      </c>
      <c r="B708" s="148" t="s">
        <v>413</v>
      </c>
      <c r="C708" s="22">
        <v>3143</v>
      </c>
      <c r="D708" s="92">
        <v>343264</v>
      </c>
      <c r="E708" s="17">
        <v>2000</v>
      </c>
      <c r="F708" s="17">
        <v>116699</v>
      </c>
      <c r="G708" s="17">
        <v>6865</v>
      </c>
      <c r="H708" s="17">
        <v>680</v>
      </c>
      <c r="I708" s="18">
        <v>469508</v>
      </c>
    </row>
    <row r="709" spans="1:9" ht="14.1" customHeight="1" x14ac:dyDescent="0.2">
      <c r="A709" s="19">
        <v>4454</v>
      </c>
      <c r="B709" s="146" t="s">
        <v>414</v>
      </c>
      <c r="C709" s="46"/>
      <c r="D709" s="93">
        <v>5147042</v>
      </c>
      <c r="E709" s="23">
        <v>20786</v>
      </c>
      <c r="F709" s="23">
        <v>1746726</v>
      </c>
      <c r="G709" s="23">
        <v>102940</v>
      </c>
      <c r="H709" s="23">
        <v>125311</v>
      </c>
      <c r="I709" s="24">
        <v>7142805</v>
      </c>
    </row>
    <row r="710" spans="1:9" ht="14.1" customHeight="1" x14ac:dyDescent="0.2">
      <c r="A710" s="22">
        <v>4479</v>
      </c>
      <c r="B710" s="148" t="s">
        <v>415</v>
      </c>
      <c r="C710" s="22">
        <v>3111</v>
      </c>
      <c r="D710" s="92">
        <v>204644</v>
      </c>
      <c r="E710" s="17">
        <v>0</v>
      </c>
      <c r="F710" s="17">
        <v>69170</v>
      </c>
      <c r="G710" s="17">
        <v>4093</v>
      </c>
      <c r="H710" s="17">
        <v>2134</v>
      </c>
      <c r="I710" s="18">
        <v>280041</v>
      </c>
    </row>
    <row r="711" spans="1:9" ht="14.1" customHeight="1" x14ac:dyDescent="0.2">
      <c r="A711" s="22">
        <v>4479</v>
      </c>
      <c r="B711" s="148" t="s">
        <v>415</v>
      </c>
      <c r="C711" s="22">
        <v>3114</v>
      </c>
      <c r="D711" s="92">
        <v>6073968</v>
      </c>
      <c r="E711" s="17">
        <v>0</v>
      </c>
      <c r="F711" s="17">
        <v>2053001</v>
      </c>
      <c r="G711" s="17">
        <v>121479</v>
      </c>
      <c r="H711" s="17">
        <v>-25913</v>
      </c>
      <c r="I711" s="18">
        <v>8222535</v>
      </c>
    </row>
    <row r="712" spans="1:9" ht="14.1" customHeight="1" x14ac:dyDescent="0.2">
      <c r="A712" s="22">
        <v>4479</v>
      </c>
      <c r="B712" s="148" t="s">
        <v>415</v>
      </c>
      <c r="C712" s="22">
        <v>3124</v>
      </c>
      <c r="D712" s="92">
        <v>525906</v>
      </c>
      <c r="E712" s="17">
        <v>0</v>
      </c>
      <c r="F712" s="17">
        <v>177756</v>
      </c>
      <c r="G712" s="17">
        <v>10518</v>
      </c>
      <c r="H712" s="17">
        <v>4095</v>
      </c>
      <c r="I712" s="18">
        <v>718275</v>
      </c>
    </row>
    <row r="713" spans="1:9" ht="14.1" customHeight="1" x14ac:dyDescent="0.2">
      <c r="A713" s="22">
        <v>4479</v>
      </c>
      <c r="B713" s="148" t="s">
        <v>415</v>
      </c>
      <c r="C713" s="22">
        <v>3141</v>
      </c>
      <c r="D713" s="92">
        <v>211560</v>
      </c>
      <c r="E713" s="17">
        <v>0</v>
      </c>
      <c r="F713" s="17">
        <v>71507</v>
      </c>
      <c r="G713" s="17">
        <v>4231</v>
      </c>
      <c r="H713" s="17">
        <v>1851</v>
      </c>
      <c r="I713" s="18">
        <v>289149</v>
      </c>
    </row>
    <row r="714" spans="1:9" ht="14.1" customHeight="1" x14ac:dyDescent="0.2">
      <c r="A714" s="22">
        <v>4479</v>
      </c>
      <c r="B714" s="148" t="s">
        <v>415</v>
      </c>
      <c r="C714" s="22">
        <v>3143</v>
      </c>
      <c r="D714" s="92">
        <v>297026</v>
      </c>
      <c r="E714" s="17">
        <v>0</v>
      </c>
      <c r="F714" s="17">
        <v>100395</v>
      </c>
      <c r="G714" s="17">
        <v>5941</v>
      </c>
      <c r="H714" s="17">
        <v>248</v>
      </c>
      <c r="I714" s="18">
        <v>403610</v>
      </c>
    </row>
    <row r="715" spans="1:9" ht="14.1" customHeight="1" x14ac:dyDescent="0.2">
      <c r="A715" s="19">
        <v>4479</v>
      </c>
      <c r="B715" s="146" t="s">
        <v>416</v>
      </c>
      <c r="C715" s="46"/>
      <c r="D715" s="93">
        <v>7313104</v>
      </c>
      <c r="E715" s="23">
        <v>0</v>
      </c>
      <c r="F715" s="23">
        <v>2471829</v>
      </c>
      <c r="G715" s="23">
        <v>146262</v>
      </c>
      <c r="H715" s="23">
        <v>-17585</v>
      </c>
      <c r="I715" s="24">
        <v>9913610</v>
      </c>
    </row>
    <row r="716" spans="1:9" ht="14.1" customHeight="1" x14ac:dyDescent="0.2">
      <c r="A716" s="22">
        <v>4473</v>
      </c>
      <c r="B716" s="148" t="s">
        <v>417</v>
      </c>
      <c r="C716" s="22">
        <v>3231</v>
      </c>
      <c r="D716" s="92">
        <v>3902509</v>
      </c>
      <c r="E716" s="17">
        <v>0</v>
      </c>
      <c r="F716" s="17">
        <v>1319048</v>
      </c>
      <c r="G716" s="17">
        <v>78050</v>
      </c>
      <c r="H716" s="17">
        <v>19124</v>
      </c>
      <c r="I716" s="18">
        <v>5318731</v>
      </c>
    </row>
    <row r="717" spans="1:9" ht="14.1" customHeight="1" x14ac:dyDescent="0.2">
      <c r="A717" s="19">
        <v>4473</v>
      </c>
      <c r="B717" s="146" t="s">
        <v>418</v>
      </c>
      <c r="C717" s="46"/>
      <c r="D717" s="93">
        <v>3902509</v>
      </c>
      <c r="E717" s="23">
        <v>0</v>
      </c>
      <c r="F717" s="23">
        <v>1319048</v>
      </c>
      <c r="G717" s="23">
        <v>78050</v>
      </c>
      <c r="H717" s="23">
        <v>19124</v>
      </c>
      <c r="I717" s="24">
        <v>5318731</v>
      </c>
    </row>
    <row r="718" spans="1:9" ht="14.1" customHeight="1" x14ac:dyDescent="0.2">
      <c r="A718" s="22">
        <v>4485</v>
      </c>
      <c r="B718" s="148" t="s">
        <v>419</v>
      </c>
      <c r="C718" s="22">
        <v>3111</v>
      </c>
      <c r="D718" s="92">
        <v>506867</v>
      </c>
      <c r="E718" s="17">
        <v>7500</v>
      </c>
      <c r="F718" s="17">
        <v>173856</v>
      </c>
      <c r="G718" s="17">
        <v>10137</v>
      </c>
      <c r="H718" s="17">
        <v>3510</v>
      </c>
      <c r="I718" s="18">
        <v>701870</v>
      </c>
    </row>
    <row r="719" spans="1:9" ht="14.1" customHeight="1" x14ac:dyDescent="0.2">
      <c r="A719" s="22">
        <v>4485</v>
      </c>
      <c r="B719" s="148" t="s">
        <v>419</v>
      </c>
      <c r="C719" s="22">
        <v>3141</v>
      </c>
      <c r="D719" s="92">
        <v>134704</v>
      </c>
      <c r="E719" s="17">
        <v>0</v>
      </c>
      <c r="F719" s="17">
        <v>45530</v>
      </c>
      <c r="G719" s="17">
        <v>2694</v>
      </c>
      <c r="H719" s="17">
        <v>821</v>
      </c>
      <c r="I719" s="18">
        <v>183749</v>
      </c>
    </row>
    <row r="720" spans="1:9" ht="14.1" customHeight="1" x14ac:dyDescent="0.2">
      <c r="A720" s="19">
        <v>4485</v>
      </c>
      <c r="B720" s="146" t="s">
        <v>420</v>
      </c>
      <c r="C720" s="46"/>
      <c r="D720" s="93">
        <v>641571</v>
      </c>
      <c r="E720" s="23">
        <v>7500</v>
      </c>
      <c r="F720" s="23">
        <v>219386</v>
      </c>
      <c r="G720" s="23">
        <v>12831</v>
      </c>
      <c r="H720" s="23">
        <v>4331</v>
      </c>
      <c r="I720" s="24">
        <v>885619</v>
      </c>
    </row>
    <row r="721" spans="1:9" ht="14.1" customHeight="1" x14ac:dyDescent="0.2">
      <c r="A721" s="22">
        <v>4435</v>
      </c>
      <c r="B721" s="148" t="s">
        <v>421</v>
      </c>
      <c r="C721" s="22">
        <v>3111</v>
      </c>
      <c r="D721" s="92">
        <v>382387</v>
      </c>
      <c r="E721" s="17">
        <v>4167</v>
      </c>
      <c r="F721" s="17">
        <v>130655</v>
      </c>
      <c r="G721" s="17">
        <v>7648</v>
      </c>
      <c r="H721" s="17">
        <v>4612</v>
      </c>
      <c r="I721" s="18">
        <v>529469</v>
      </c>
    </row>
    <row r="722" spans="1:9" ht="14.1" customHeight="1" x14ac:dyDescent="0.2">
      <c r="A722" s="22">
        <v>4435</v>
      </c>
      <c r="B722" s="148" t="s">
        <v>421</v>
      </c>
      <c r="C722" s="22">
        <v>3117</v>
      </c>
      <c r="D722" s="92">
        <v>815309</v>
      </c>
      <c r="E722" s="17">
        <v>5750</v>
      </c>
      <c r="F722" s="17">
        <v>277518</v>
      </c>
      <c r="G722" s="17">
        <v>16306</v>
      </c>
      <c r="H722" s="17">
        <v>5472</v>
      </c>
      <c r="I722" s="18">
        <v>1120355</v>
      </c>
    </row>
    <row r="723" spans="1:9" ht="14.1" customHeight="1" x14ac:dyDescent="0.2">
      <c r="A723" s="22">
        <v>4435</v>
      </c>
      <c r="B723" s="148" t="s">
        <v>421</v>
      </c>
      <c r="C723" s="22">
        <v>3141</v>
      </c>
      <c r="D723" s="92">
        <v>158387</v>
      </c>
      <c r="E723" s="17">
        <v>-84</v>
      </c>
      <c r="F723" s="17">
        <v>53506</v>
      </c>
      <c r="G723" s="17">
        <v>3168</v>
      </c>
      <c r="H723" s="17">
        <v>1250</v>
      </c>
      <c r="I723" s="18">
        <v>216227</v>
      </c>
    </row>
    <row r="724" spans="1:9" ht="14.1" customHeight="1" x14ac:dyDescent="0.2">
      <c r="A724" s="22">
        <v>4435</v>
      </c>
      <c r="B724" s="148" t="s">
        <v>421</v>
      </c>
      <c r="C724" s="22">
        <v>3143</v>
      </c>
      <c r="D724" s="92">
        <v>85690</v>
      </c>
      <c r="E724" s="17">
        <v>500</v>
      </c>
      <c r="F724" s="17">
        <v>29132</v>
      </c>
      <c r="G724" s="17">
        <v>1714</v>
      </c>
      <c r="H724" s="17">
        <v>161</v>
      </c>
      <c r="I724" s="18">
        <v>117197</v>
      </c>
    </row>
    <row r="725" spans="1:9" ht="14.1" customHeight="1" x14ac:dyDescent="0.2">
      <c r="A725" s="19">
        <v>4435</v>
      </c>
      <c r="B725" s="146" t="s">
        <v>422</v>
      </c>
      <c r="C725" s="46"/>
      <c r="D725" s="93">
        <v>1441773</v>
      </c>
      <c r="E725" s="23">
        <v>10333</v>
      </c>
      <c r="F725" s="23">
        <v>490811</v>
      </c>
      <c r="G725" s="23">
        <v>28836</v>
      </c>
      <c r="H725" s="23">
        <v>11495</v>
      </c>
      <c r="I725" s="24">
        <v>1983248</v>
      </c>
    </row>
    <row r="726" spans="1:9" ht="14.1" customHeight="1" x14ac:dyDescent="0.2">
      <c r="A726" s="22">
        <v>4412</v>
      </c>
      <c r="B726" s="148" t="s">
        <v>423</v>
      </c>
      <c r="C726" s="22">
        <v>3111</v>
      </c>
      <c r="D726" s="92">
        <v>481975</v>
      </c>
      <c r="E726" s="17">
        <v>0</v>
      </c>
      <c r="F726" s="17">
        <v>162908</v>
      </c>
      <c r="G726" s="17">
        <v>9640</v>
      </c>
      <c r="H726" s="17">
        <v>-161</v>
      </c>
      <c r="I726" s="18">
        <v>654362</v>
      </c>
    </row>
    <row r="727" spans="1:9" ht="14.1" customHeight="1" x14ac:dyDescent="0.2">
      <c r="A727" s="22">
        <v>4412</v>
      </c>
      <c r="B727" s="148" t="s">
        <v>423</v>
      </c>
      <c r="C727" s="22">
        <v>3141</v>
      </c>
      <c r="D727" s="92">
        <v>84597</v>
      </c>
      <c r="E727" s="17">
        <v>0</v>
      </c>
      <c r="F727" s="17">
        <v>28594</v>
      </c>
      <c r="G727" s="17">
        <v>1692</v>
      </c>
      <c r="H727" s="17">
        <v>517</v>
      </c>
      <c r="I727" s="18">
        <v>115400</v>
      </c>
    </row>
    <row r="728" spans="1:9" ht="14.1" customHeight="1" x14ac:dyDescent="0.2">
      <c r="A728" s="19">
        <v>4412</v>
      </c>
      <c r="B728" s="146" t="s">
        <v>424</v>
      </c>
      <c r="C728" s="46"/>
      <c r="D728" s="93">
        <v>566572</v>
      </c>
      <c r="E728" s="23">
        <v>0</v>
      </c>
      <c r="F728" s="23">
        <v>191502</v>
      </c>
      <c r="G728" s="23">
        <v>11332</v>
      </c>
      <c r="H728" s="23">
        <v>356</v>
      </c>
      <c r="I728" s="24">
        <v>769762</v>
      </c>
    </row>
    <row r="729" spans="1:9" ht="14.1" customHeight="1" x14ac:dyDescent="0.2">
      <c r="A729" s="22">
        <v>4413</v>
      </c>
      <c r="B729" s="148" t="s">
        <v>425</v>
      </c>
      <c r="C729" s="22">
        <v>3111</v>
      </c>
      <c r="D729" s="92">
        <v>1222738</v>
      </c>
      <c r="E729" s="17">
        <v>0</v>
      </c>
      <c r="F729" s="17">
        <v>413285</v>
      </c>
      <c r="G729" s="17">
        <v>24455</v>
      </c>
      <c r="H729" s="17">
        <v>-2298</v>
      </c>
      <c r="I729" s="18">
        <v>1658180</v>
      </c>
    </row>
    <row r="730" spans="1:9" ht="14.1" customHeight="1" x14ac:dyDescent="0.2">
      <c r="A730" s="22">
        <v>4413</v>
      </c>
      <c r="B730" s="148" t="s">
        <v>425</v>
      </c>
      <c r="C730" s="22">
        <v>3141</v>
      </c>
      <c r="D730" s="92">
        <v>238696</v>
      </c>
      <c r="E730" s="17">
        <v>0</v>
      </c>
      <c r="F730" s="17">
        <v>80679</v>
      </c>
      <c r="G730" s="17">
        <v>4774</v>
      </c>
      <c r="H730" s="17">
        <v>1925</v>
      </c>
      <c r="I730" s="18">
        <v>326074</v>
      </c>
    </row>
    <row r="731" spans="1:9" ht="14.1" customHeight="1" x14ac:dyDescent="0.2">
      <c r="A731" s="22">
        <v>4413</v>
      </c>
      <c r="B731" s="148" t="s">
        <v>425</v>
      </c>
      <c r="C731" s="22">
        <v>3143</v>
      </c>
      <c r="D731" s="92">
        <v>151461</v>
      </c>
      <c r="E731" s="17">
        <v>0</v>
      </c>
      <c r="F731" s="17">
        <v>51194</v>
      </c>
      <c r="G731" s="17">
        <v>3029</v>
      </c>
      <c r="H731" s="17">
        <v>201</v>
      </c>
      <c r="I731" s="18">
        <v>205885</v>
      </c>
    </row>
    <row r="732" spans="1:9" ht="14.1" customHeight="1" x14ac:dyDescent="0.2">
      <c r="A732" s="19">
        <v>4413</v>
      </c>
      <c r="B732" s="146" t="s">
        <v>426</v>
      </c>
      <c r="C732" s="46"/>
      <c r="D732" s="93">
        <v>1612895</v>
      </c>
      <c r="E732" s="23">
        <v>0</v>
      </c>
      <c r="F732" s="23">
        <v>545158</v>
      </c>
      <c r="G732" s="23">
        <v>32258</v>
      </c>
      <c r="H732" s="23">
        <v>-172</v>
      </c>
      <c r="I732" s="24">
        <v>2190139</v>
      </c>
    </row>
    <row r="733" spans="1:9" ht="14.1" customHeight="1" x14ac:dyDescent="0.2">
      <c r="A733" s="22">
        <v>4429</v>
      </c>
      <c r="B733" s="148" t="s">
        <v>427</v>
      </c>
      <c r="C733" s="22">
        <v>3111</v>
      </c>
      <c r="D733" s="92">
        <v>202865</v>
      </c>
      <c r="E733" s="17">
        <v>2167</v>
      </c>
      <c r="F733" s="17">
        <v>69301</v>
      </c>
      <c r="G733" s="17">
        <v>4057</v>
      </c>
      <c r="H733" s="17">
        <v>2344</v>
      </c>
      <c r="I733" s="18">
        <v>280734</v>
      </c>
    </row>
    <row r="734" spans="1:9" ht="14.1" customHeight="1" x14ac:dyDescent="0.2">
      <c r="A734" s="22">
        <v>4429</v>
      </c>
      <c r="B734" s="148" t="s">
        <v>427</v>
      </c>
      <c r="C734" s="22">
        <v>3117</v>
      </c>
      <c r="D734" s="92">
        <v>573706</v>
      </c>
      <c r="E734" s="17">
        <v>-166</v>
      </c>
      <c r="F734" s="17">
        <v>193857</v>
      </c>
      <c r="G734" s="17">
        <v>11474</v>
      </c>
      <c r="H734" s="17">
        <v>9289</v>
      </c>
      <c r="I734" s="18">
        <v>788160</v>
      </c>
    </row>
    <row r="735" spans="1:9" ht="14.1" customHeight="1" x14ac:dyDescent="0.2">
      <c r="A735" s="22">
        <v>4429</v>
      </c>
      <c r="B735" s="148" t="s">
        <v>427</v>
      </c>
      <c r="C735" s="22">
        <v>3141</v>
      </c>
      <c r="D735" s="92">
        <v>85826</v>
      </c>
      <c r="E735" s="17">
        <v>0</v>
      </c>
      <c r="F735" s="17">
        <v>29009</v>
      </c>
      <c r="G735" s="17">
        <v>1717</v>
      </c>
      <c r="H735" s="17">
        <v>503</v>
      </c>
      <c r="I735" s="18">
        <v>117055</v>
      </c>
    </row>
    <row r="736" spans="1:9" ht="14.1" customHeight="1" x14ac:dyDescent="0.2">
      <c r="A736" s="22">
        <v>4429</v>
      </c>
      <c r="B736" s="148" t="s">
        <v>427</v>
      </c>
      <c r="C736" s="22">
        <v>3143</v>
      </c>
      <c r="D736" s="92">
        <v>110255</v>
      </c>
      <c r="E736" s="17">
        <v>0</v>
      </c>
      <c r="F736" s="17">
        <v>37266</v>
      </c>
      <c r="G736" s="17">
        <v>2205</v>
      </c>
      <c r="H736" s="17">
        <v>142</v>
      </c>
      <c r="I736" s="18">
        <v>149868</v>
      </c>
    </row>
    <row r="737" spans="1:9" ht="14.1" customHeight="1" x14ac:dyDescent="0.2">
      <c r="A737" s="19">
        <v>4429</v>
      </c>
      <c r="B737" s="146" t="s">
        <v>428</v>
      </c>
      <c r="C737" s="46"/>
      <c r="D737" s="93">
        <v>972652</v>
      </c>
      <c r="E737" s="23">
        <v>2001</v>
      </c>
      <c r="F737" s="23">
        <v>329433</v>
      </c>
      <c r="G737" s="23">
        <v>19453</v>
      </c>
      <c r="H737" s="23">
        <v>12278</v>
      </c>
      <c r="I737" s="24">
        <v>1335817</v>
      </c>
    </row>
    <row r="738" spans="1:9" ht="14.1" customHeight="1" x14ac:dyDescent="0.2">
      <c r="A738" s="22">
        <v>4452</v>
      </c>
      <c r="B738" s="148" t="s">
        <v>429</v>
      </c>
      <c r="C738" s="22">
        <v>3113</v>
      </c>
      <c r="D738" s="92">
        <v>4340981</v>
      </c>
      <c r="E738" s="17">
        <v>3000</v>
      </c>
      <c r="F738" s="17">
        <v>1468266</v>
      </c>
      <c r="G738" s="17">
        <v>86820</v>
      </c>
      <c r="H738" s="17">
        <v>136745</v>
      </c>
      <c r="I738" s="18">
        <v>6035812</v>
      </c>
    </row>
    <row r="739" spans="1:9" ht="14.1" customHeight="1" x14ac:dyDescent="0.2">
      <c r="A739" s="22">
        <v>4452</v>
      </c>
      <c r="B739" s="148" t="s">
        <v>429</v>
      </c>
      <c r="C739" s="22">
        <v>3141</v>
      </c>
      <c r="D739" s="92">
        <v>279500</v>
      </c>
      <c r="E739" s="17">
        <v>0</v>
      </c>
      <c r="F739" s="17">
        <v>94471</v>
      </c>
      <c r="G739" s="17">
        <v>5590</v>
      </c>
      <c r="H739" s="17">
        <v>3489</v>
      </c>
      <c r="I739" s="18">
        <v>383050</v>
      </c>
    </row>
    <row r="740" spans="1:9" ht="14.1" customHeight="1" x14ac:dyDescent="0.2">
      <c r="A740" s="22">
        <v>4452</v>
      </c>
      <c r="B740" s="148" t="s">
        <v>429</v>
      </c>
      <c r="C740" s="22">
        <v>3143</v>
      </c>
      <c r="D740" s="92">
        <v>227136</v>
      </c>
      <c r="E740" s="17">
        <v>0</v>
      </c>
      <c r="F740" s="17">
        <v>76772</v>
      </c>
      <c r="G740" s="17">
        <v>4543</v>
      </c>
      <c r="H740" s="17">
        <v>516</v>
      </c>
      <c r="I740" s="18">
        <v>308967</v>
      </c>
    </row>
    <row r="741" spans="1:9" ht="14.1" customHeight="1" x14ac:dyDescent="0.2">
      <c r="A741" s="19">
        <v>4452</v>
      </c>
      <c r="B741" s="146" t="s">
        <v>430</v>
      </c>
      <c r="C741" s="46"/>
      <c r="D741" s="93">
        <v>4847617</v>
      </c>
      <c r="E741" s="23">
        <v>3000</v>
      </c>
      <c r="F741" s="23">
        <v>1639509</v>
      </c>
      <c r="G741" s="23">
        <v>96953</v>
      </c>
      <c r="H741" s="23">
        <v>140750</v>
      </c>
      <c r="I741" s="24">
        <v>6727829</v>
      </c>
    </row>
    <row r="742" spans="1:9" ht="14.1" customHeight="1" x14ac:dyDescent="0.2">
      <c r="A742" s="22">
        <v>4468</v>
      </c>
      <c r="B742" s="148" t="s">
        <v>431</v>
      </c>
      <c r="C742" s="22">
        <v>3231</v>
      </c>
      <c r="D742" s="92">
        <v>842380</v>
      </c>
      <c r="E742" s="17">
        <v>6870</v>
      </c>
      <c r="F742" s="17">
        <v>287047</v>
      </c>
      <c r="G742" s="17">
        <v>16848</v>
      </c>
      <c r="H742" s="17">
        <v>4198</v>
      </c>
      <c r="I742" s="18">
        <v>1157343</v>
      </c>
    </row>
    <row r="743" spans="1:9" ht="14.1" customHeight="1" x14ac:dyDescent="0.2">
      <c r="A743" s="19">
        <v>4468</v>
      </c>
      <c r="B743" s="146" t="s">
        <v>432</v>
      </c>
      <c r="C743" s="46"/>
      <c r="D743" s="93">
        <v>842380</v>
      </c>
      <c r="E743" s="23">
        <v>6870</v>
      </c>
      <c r="F743" s="23">
        <v>287047</v>
      </c>
      <c r="G743" s="23">
        <v>16848</v>
      </c>
      <c r="H743" s="23">
        <v>4198</v>
      </c>
      <c r="I743" s="24">
        <v>1157343</v>
      </c>
    </row>
    <row r="744" spans="1:9" ht="14.1" customHeight="1" x14ac:dyDescent="0.2">
      <c r="A744" s="22">
        <v>4414</v>
      </c>
      <c r="B744" s="148" t="s">
        <v>433</v>
      </c>
      <c r="C744" s="22">
        <v>3111</v>
      </c>
      <c r="D744" s="92">
        <v>779472</v>
      </c>
      <c r="E744" s="17">
        <v>2500</v>
      </c>
      <c r="F744" s="17">
        <v>264307</v>
      </c>
      <c r="G744" s="17">
        <v>15589</v>
      </c>
      <c r="H744" s="17">
        <v>-3471</v>
      </c>
      <c r="I744" s="18">
        <v>1058397</v>
      </c>
    </row>
    <row r="745" spans="1:9" ht="14.1" customHeight="1" x14ac:dyDescent="0.2">
      <c r="A745" s="22">
        <v>4414</v>
      </c>
      <c r="B745" s="148" t="s">
        <v>433</v>
      </c>
      <c r="C745" s="22">
        <v>3141</v>
      </c>
      <c r="D745" s="92">
        <v>45795</v>
      </c>
      <c r="E745" s="17">
        <v>2000</v>
      </c>
      <c r="F745" s="17">
        <v>16155</v>
      </c>
      <c r="G745" s="17">
        <v>916</v>
      </c>
      <c r="H745" s="17">
        <v>537</v>
      </c>
      <c r="I745" s="18">
        <v>65403</v>
      </c>
    </row>
    <row r="746" spans="1:9" ht="14.1" customHeight="1" x14ac:dyDescent="0.2">
      <c r="A746" s="19">
        <v>4414</v>
      </c>
      <c r="B746" s="146" t="s">
        <v>434</v>
      </c>
      <c r="C746" s="46"/>
      <c r="D746" s="93">
        <v>825267</v>
      </c>
      <c r="E746" s="23">
        <v>4500</v>
      </c>
      <c r="F746" s="23">
        <v>280462</v>
      </c>
      <c r="G746" s="23">
        <v>16505</v>
      </c>
      <c r="H746" s="23">
        <v>-2934</v>
      </c>
      <c r="I746" s="24">
        <v>1123800</v>
      </c>
    </row>
    <row r="747" spans="1:9" ht="14.1" customHeight="1" x14ac:dyDescent="0.2">
      <c r="A747" s="22">
        <v>4444</v>
      </c>
      <c r="B747" s="148" t="s">
        <v>435</v>
      </c>
      <c r="C747" s="22">
        <v>3113</v>
      </c>
      <c r="D747" s="92">
        <v>2169703</v>
      </c>
      <c r="E747" s="17">
        <v>518</v>
      </c>
      <c r="F747" s="17">
        <v>733535</v>
      </c>
      <c r="G747" s="17">
        <v>43394</v>
      </c>
      <c r="H747" s="17">
        <v>54428</v>
      </c>
      <c r="I747" s="18">
        <v>3001578</v>
      </c>
    </row>
    <row r="748" spans="1:9" ht="14.1" customHeight="1" x14ac:dyDescent="0.2">
      <c r="A748" s="22">
        <v>4444</v>
      </c>
      <c r="B748" s="148" t="s">
        <v>435</v>
      </c>
      <c r="C748" s="22">
        <v>3141</v>
      </c>
      <c r="D748" s="92">
        <v>327005</v>
      </c>
      <c r="E748" s="17">
        <v>4367</v>
      </c>
      <c r="F748" s="17">
        <v>112004</v>
      </c>
      <c r="G748" s="17">
        <v>6540</v>
      </c>
      <c r="H748" s="17">
        <v>3346</v>
      </c>
      <c r="I748" s="18">
        <v>453262</v>
      </c>
    </row>
    <row r="749" spans="1:9" ht="14.1" customHeight="1" x14ac:dyDescent="0.2">
      <c r="A749" s="22">
        <v>4444</v>
      </c>
      <c r="B749" s="148" t="s">
        <v>435</v>
      </c>
      <c r="C749" s="22">
        <v>3143</v>
      </c>
      <c r="D749" s="92">
        <v>197572</v>
      </c>
      <c r="E749" s="17">
        <v>11634</v>
      </c>
      <c r="F749" s="17">
        <v>70712</v>
      </c>
      <c r="G749" s="17">
        <v>3951</v>
      </c>
      <c r="H749" s="17">
        <v>481</v>
      </c>
      <c r="I749" s="18">
        <v>284350</v>
      </c>
    </row>
    <row r="750" spans="1:9" ht="14.1" customHeight="1" x14ac:dyDescent="0.2">
      <c r="A750" s="19">
        <v>4444</v>
      </c>
      <c r="B750" s="146" t="s">
        <v>436</v>
      </c>
      <c r="C750" s="46"/>
      <c r="D750" s="93">
        <v>2694280</v>
      </c>
      <c r="E750" s="23">
        <v>16519</v>
      </c>
      <c r="F750" s="23">
        <v>916251</v>
      </c>
      <c r="G750" s="23">
        <v>53885</v>
      </c>
      <c r="H750" s="23">
        <v>58255</v>
      </c>
      <c r="I750" s="24">
        <v>3739190</v>
      </c>
    </row>
    <row r="751" spans="1:9" ht="14.1" customHeight="1" x14ac:dyDescent="0.2">
      <c r="A751" s="22">
        <v>4445</v>
      </c>
      <c r="B751" s="148" t="s">
        <v>437</v>
      </c>
      <c r="C751" s="22">
        <v>3111</v>
      </c>
      <c r="D751" s="92">
        <v>320122</v>
      </c>
      <c r="E751" s="17">
        <v>0</v>
      </c>
      <c r="F751" s="17">
        <v>108201</v>
      </c>
      <c r="G751" s="17">
        <v>6402</v>
      </c>
      <c r="H751" s="17">
        <v>2287</v>
      </c>
      <c r="I751" s="18">
        <v>437012</v>
      </c>
    </row>
    <row r="752" spans="1:9" ht="14.1" customHeight="1" x14ac:dyDescent="0.2">
      <c r="A752" s="22">
        <v>4445</v>
      </c>
      <c r="B752" s="148" t="s">
        <v>437</v>
      </c>
      <c r="C752" s="22">
        <v>3117</v>
      </c>
      <c r="D752" s="92">
        <v>503413</v>
      </c>
      <c r="E752" s="17">
        <v>0</v>
      </c>
      <c r="F752" s="17">
        <v>170154</v>
      </c>
      <c r="G752" s="17">
        <v>10068</v>
      </c>
      <c r="H752" s="17">
        <v>10500</v>
      </c>
      <c r="I752" s="18">
        <v>694135</v>
      </c>
    </row>
    <row r="753" spans="1:9" ht="14.1" customHeight="1" x14ac:dyDescent="0.2">
      <c r="A753" s="22">
        <v>4445</v>
      </c>
      <c r="B753" s="148" t="s">
        <v>437</v>
      </c>
      <c r="C753" s="22">
        <v>3141</v>
      </c>
      <c r="D753" s="92">
        <v>111751</v>
      </c>
      <c r="E753" s="17">
        <v>0</v>
      </c>
      <c r="F753" s="17">
        <v>37772</v>
      </c>
      <c r="G753" s="17">
        <v>2235</v>
      </c>
      <c r="H753" s="17">
        <v>686</v>
      </c>
      <c r="I753" s="18">
        <v>152444</v>
      </c>
    </row>
    <row r="754" spans="1:9" ht="14.1" customHeight="1" x14ac:dyDescent="0.2">
      <c r="A754" s="22">
        <v>4445</v>
      </c>
      <c r="B754" s="148" t="s">
        <v>437</v>
      </c>
      <c r="C754" s="22">
        <v>3143</v>
      </c>
      <c r="D754" s="92">
        <v>89637</v>
      </c>
      <c r="E754" s="17">
        <v>0</v>
      </c>
      <c r="F754" s="17">
        <v>30297</v>
      </c>
      <c r="G754" s="17">
        <v>1793</v>
      </c>
      <c r="H754" s="17">
        <v>203</v>
      </c>
      <c r="I754" s="18">
        <v>121930</v>
      </c>
    </row>
    <row r="755" spans="1:9" ht="14.1" customHeight="1" x14ac:dyDescent="0.2">
      <c r="A755" s="19">
        <v>4445</v>
      </c>
      <c r="B755" s="146" t="s">
        <v>438</v>
      </c>
      <c r="C755" s="46"/>
      <c r="D755" s="93">
        <v>1024923</v>
      </c>
      <c r="E755" s="23">
        <v>0</v>
      </c>
      <c r="F755" s="23">
        <v>346424</v>
      </c>
      <c r="G755" s="23">
        <v>20498</v>
      </c>
      <c r="H755" s="23">
        <v>13676</v>
      </c>
      <c r="I755" s="24">
        <v>1405521</v>
      </c>
    </row>
    <row r="756" spans="1:9" ht="14.1" customHeight="1" x14ac:dyDescent="0.2">
      <c r="A756" s="22">
        <v>4446</v>
      </c>
      <c r="B756" s="148" t="s">
        <v>439</v>
      </c>
      <c r="C756" s="22">
        <v>3111</v>
      </c>
      <c r="D756" s="92">
        <v>218926</v>
      </c>
      <c r="E756" s="17">
        <v>0</v>
      </c>
      <c r="F756" s="17">
        <v>73997</v>
      </c>
      <c r="G756" s="17">
        <v>4379</v>
      </c>
      <c r="H756" s="17">
        <v>2606</v>
      </c>
      <c r="I756" s="18">
        <v>299908</v>
      </c>
    </row>
    <row r="757" spans="1:9" ht="14.1" customHeight="1" x14ac:dyDescent="0.2">
      <c r="A757" s="22">
        <v>4446</v>
      </c>
      <c r="B757" s="148" t="s">
        <v>439</v>
      </c>
      <c r="C757" s="22">
        <v>3117</v>
      </c>
      <c r="D757" s="92">
        <v>401242</v>
      </c>
      <c r="E757" s="17">
        <v>0</v>
      </c>
      <c r="F757" s="17">
        <v>135620</v>
      </c>
      <c r="G757" s="17">
        <v>8025</v>
      </c>
      <c r="H757" s="17">
        <v>7795</v>
      </c>
      <c r="I757" s="18">
        <v>552682</v>
      </c>
    </row>
    <row r="758" spans="1:9" ht="14.1" customHeight="1" x14ac:dyDescent="0.2">
      <c r="A758" s="22">
        <v>4446</v>
      </c>
      <c r="B758" s="148" t="s">
        <v>439</v>
      </c>
      <c r="C758" s="22">
        <v>3141</v>
      </c>
      <c r="D758" s="92">
        <v>37705</v>
      </c>
      <c r="E758" s="17">
        <v>0</v>
      </c>
      <c r="F758" s="17">
        <v>12744</v>
      </c>
      <c r="G758" s="17">
        <v>754</v>
      </c>
      <c r="H758" s="17">
        <v>361</v>
      </c>
      <c r="I758" s="18">
        <v>51564</v>
      </c>
    </row>
    <row r="759" spans="1:9" ht="14.1" customHeight="1" x14ac:dyDescent="0.2">
      <c r="A759" s="22">
        <v>4446</v>
      </c>
      <c r="B759" s="148" t="s">
        <v>439</v>
      </c>
      <c r="C759" s="22">
        <v>3143</v>
      </c>
      <c r="D759" s="92">
        <v>91501</v>
      </c>
      <c r="E759" s="17">
        <v>0</v>
      </c>
      <c r="F759" s="17">
        <v>30927</v>
      </c>
      <c r="G759" s="17">
        <v>1830</v>
      </c>
      <c r="H759" s="17">
        <v>122</v>
      </c>
      <c r="I759" s="18">
        <v>124380</v>
      </c>
    </row>
    <row r="760" spans="1:9" ht="14.1" customHeight="1" x14ac:dyDescent="0.2">
      <c r="A760" s="19">
        <v>4446</v>
      </c>
      <c r="B760" s="146" t="s">
        <v>440</v>
      </c>
      <c r="C760" s="46"/>
      <c r="D760" s="93">
        <v>749374</v>
      </c>
      <c r="E760" s="23">
        <v>0</v>
      </c>
      <c r="F760" s="23">
        <v>253288</v>
      </c>
      <c r="G760" s="23">
        <v>14988</v>
      </c>
      <c r="H760" s="23">
        <v>10884</v>
      </c>
      <c r="I760" s="24">
        <v>1028534</v>
      </c>
    </row>
    <row r="761" spans="1:9" ht="14.1" customHeight="1" x14ac:dyDescent="0.2">
      <c r="A761" s="22">
        <v>4431</v>
      </c>
      <c r="B761" s="148" t="s">
        <v>441</v>
      </c>
      <c r="C761" s="22">
        <v>3111</v>
      </c>
      <c r="D761" s="92">
        <v>476469</v>
      </c>
      <c r="E761" s="17">
        <v>1000</v>
      </c>
      <c r="F761" s="17">
        <v>161385</v>
      </c>
      <c r="G761" s="17">
        <v>9529</v>
      </c>
      <c r="H761" s="17">
        <v>4050</v>
      </c>
      <c r="I761" s="18">
        <v>652433</v>
      </c>
    </row>
    <row r="762" spans="1:9" ht="14.1" customHeight="1" x14ac:dyDescent="0.2">
      <c r="A762" s="22">
        <v>4431</v>
      </c>
      <c r="B762" s="148" t="s">
        <v>441</v>
      </c>
      <c r="C762" s="22">
        <v>3117</v>
      </c>
      <c r="D762" s="92">
        <v>600065</v>
      </c>
      <c r="E762" s="17">
        <v>6256</v>
      </c>
      <c r="F762" s="17">
        <v>204936</v>
      </c>
      <c r="G762" s="17">
        <v>12001</v>
      </c>
      <c r="H762" s="17">
        <v>15649</v>
      </c>
      <c r="I762" s="18">
        <v>838907</v>
      </c>
    </row>
    <row r="763" spans="1:9" ht="14.1" customHeight="1" x14ac:dyDescent="0.2">
      <c r="A763" s="22">
        <v>4431</v>
      </c>
      <c r="B763" s="148" t="s">
        <v>441</v>
      </c>
      <c r="C763" s="22">
        <v>3141</v>
      </c>
      <c r="D763" s="92">
        <v>151071</v>
      </c>
      <c r="E763" s="17">
        <v>2000</v>
      </c>
      <c r="F763" s="17">
        <v>51738</v>
      </c>
      <c r="G763" s="17">
        <v>3021</v>
      </c>
      <c r="H763" s="17">
        <v>1068</v>
      </c>
      <c r="I763" s="18">
        <v>208898</v>
      </c>
    </row>
    <row r="764" spans="1:9" ht="14.1" customHeight="1" x14ac:dyDescent="0.2">
      <c r="A764" s="22">
        <v>4431</v>
      </c>
      <c r="B764" s="148" t="s">
        <v>441</v>
      </c>
      <c r="C764" s="22">
        <v>3143</v>
      </c>
      <c r="D764" s="92">
        <v>59100</v>
      </c>
      <c r="E764" s="17">
        <v>0</v>
      </c>
      <c r="F764" s="17">
        <v>19976</v>
      </c>
      <c r="G764" s="17">
        <v>1182</v>
      </c>
      <c r="H764" s="17">
        <v>148</v>
      </c>
      <c r="I764" s="18">
        <v>80406</v>
      </c>
    </row>
    <row r="765" spans="1:9" ht="14.1" customHeight="1" x14ac:dyDescent="0.2">
      <c r="A765" s="19">
        <v>4431</v>
      </c>
      <c r="B765" s="146" t="s">
        <v>442</v>
      </c>
      <c r="C765" s="46"/>
      <c r="D765" s="98">
        <v>1286705</v>
      </c>
      <c r="E765" s="41">
        <v>9256</v>
      </c>
      <c r="F765" s="41">
        <v>438035</v>
      </c>
      <c r="G765" s="41">
        <v>25733</v>
      </c>
      <c r="H765" s="41">
        <v>20915</v>
      </c>
      <c r="I765" s="42">
        <v>1780644</v>
      </c>
    </row>
    <row r="766" spans="1:9" ht="14.1" customHeight="1" x14ac:dyDescent="0.2">
      <c r="A766" s="22">
        <v>4416</v>
      </c>
      <c r="B766" s="148" t="s">
        <v>443</v>
      </c>
      <c r="C766" s="22">
        <v>3111</v>
      </c>
      <c r="D766" s="92">
        <v>567768</v>
      </c>
      <c r="E766" s="17">
        <v>0</v>
      </c>
      <c r="F766" s="17">
        <v>191906</v>
      </c>
      <c r="G766" s="17">
        <v>11355</v>
      </c>
      <c r="H766" s="17">
        <v>3922</v>
      </c>
      <c r="I766" s="18">
        <v>774951</v>
      </c>
    </row>
    <row r="767" spans="1:9" ht="14.1" customHeight="1" x14ac:dyDescent="0.2">
      <c r="A767" s="22">
        <v>4416</v>
      </c>
      <c r="B767" s="148" t="s">
        <v>443</v>
      </c>
      <c r="C767" s="22">
        <v>3141</v>
      </c>
      <c r="D767" s="92">
        <v>80701</v>
      </c>
      <c r="E767" s="17">
        <v>0</v>
      </c>
      <c r="F767" s="17">
        <v>27277</v>
      </c>
      <c r="G767" s="17">
        <v>1614</v>
      </c>
      <c r="H767" s="17">
        <v>468</v>
      </c>
      <c r="I767" s="18">
        <v>110060</v>
      </c>
    </row>
    <row r="768" spans="1:9" ht="14.1" customHeight="1" x14ac:dyDescent="0.2">
      <c r="A768" s="22">
        <v>4416</v>
      </c>
      <c r="B768" s="148" t="s">
        <v>443</v>
      </c>
      <c r="C768" s="22">
        <v>3143</v>
      </c>
      <c r="D768" s="92">
        <v>128735</v>
      </c>
      <c r="E768" s="17">
        <v>0</v>
      </c>
      <c r="F768" s="17">
        <v>43512</v>
      </c>
      <c r="G768" s="17">
        <v>2575</v>
      </c>
      <c r="H768" s="17">
        <v>230</v>
      </c>
      <c r="I768" s="18">
        <v>175052</v>
      </c>
    </row>
    <row r="769" spans="1:9" ht="14.1" customHeight="1" x14ac:dyDescent="0.2">
      <c r="A769" s="19">
        <v>4416</v>
      </c>
      <c r="B769" s="146" t="s">
        <v>444</v>
      </c>
      <c r="C769" s="46"/>
      <c r="D769" s="98">
        <v>777204</v>
      </c>
      <c r="E769" s="41">
        <v>0</v>
      </c>
      <c r="F769" s="41">
        <v>262695</v>
      </c>
      <c r="G769" s="41">
        <v>15544</v>
      </c>
      <c r="H769" s="41">
        <v>4620</v>
      </c>
      <c r="I769" s="42">
        <v>1060063</v>
      </c>
    </row>
    <row r="770" spans="1:9" ht="14.1" customHeight="1" x14ac:dyDescent="0.2">
      <c r="A770" s="22">
        <v>4447</v>
      </c>
      <c r="B770" s="148" t="s">
        <v>445</v>
      </c>
      <c r="C770" s="22">
        <v>3113</v>
      </c>
      <c r="D770" s="92">
        <v>1719212</v>
      </c>
      <c r="E770" s="17">
        <v>0</v>
      </c>
      <c r="F770" s="17">
        <v>581094</v>
      </c>
      <c r="G770" s="17">
        <v>34384</v>
      </c>
      <c r="H770" s="17">
        <v>24760</v>
      </c>
      <c r="I770" s="18">
        <v>2359450</v>
      </c>
    </row>
    <row r="771" spans="1:9" ht="14.1" customHeight="1" x14ac:dyDescent="0.2">
      <c r="A771" s="22">
        <v>4447</v>
      </c>
      <c r="B771" s="148" t="s">
        <v>445</v>
      </c>
      <c r="C771" s="22">
        <v>3141</v>
      </c>
      <c r="D771" s="92">
        <v>103296</v>
      </c>
      <c r="E771" s="17">
        <v>0</v>
      </c>
      <c r="F771" s="17">
        <v>34914</v>
      </c>
      <c r="G771" s="17">
        <v>2066</v>
      </c>
      <c r="H771" s="17">
        <v>920</v>
      </c>
      <c r="I771" s="18">
        <v>141196</v>
      </c>
    </row>
    <row r="772" spans="1:9" ht="14.1" customHeight="1" x14ac:dyDescent="0.2">
      <c r="A772" s="19">
        <v>4447</v>
      </c>
      <c r="B772" s="146" t="s">
        <v>446</v>
      </c>
      <c r="C772" s="46"/>
      <c r="D772" s="93">
        <v>1822508</v>
      </c>
      <c r="E772" s="23">
        <v>0</v>
      </c>
      <c r="F772" s="23">
        <v>616008</v>
      </c>
      <c r="G772" s="23">
        <v>36450</v>
      </c>
      <c r="H772" s="23">
        <v>25680</v>
      </c>
      <c r="I772" s="24">
        <v>2500646</v>
      </c>
    </row>
    <row r="773" spans="1:9" ht="14.1" customHeight="1" x14ac:dyDescent="0.2">
      <c r="A773" s="22">
        <v>4449</v>
      </c>
      <c r="B773" s="148" t="s">
        <v>447</v>
      </c>
      <c r="C773" s="22">
        <v>3111</v>
      </c>
      <c r="D773" s="92">
        <v>344718</v>
      </c>
      <c r="E773" s="17">
        <v>0</v>
      </c>
      <c r="F773" s="17">
        <v>116515</v>
      </c>
      <c r="G773" s="17">
        <v>6894</v>
      </c>
      <c r="H773" s="17">
        <v>2906</v>
      </c>
      <c r="I773" s="18">
        <v>471033</v>
      </c>
    </row>
    <row r="774" spans="1:9" ht="14.1" customHeight="1" x14ac:dyDescent="0.2">
      <c r="A774" s="22">
        <v>4449</v>
      </c>
      <c r="B774" s="148" t="s">
        <v>447</v>
      </c>
      <c r="C774" s="22">
        <v>3113</v>
      </c>
      <c r="D774" s="92">
        <v>1762573</v>
      </c>
      <c r="E774" s="17">
        <v>5167</v>
      </c>
      <c r="F774" s="17">
        <v>597496</v>
      </c>
      <c r="G774" s="17">
        <v>35251</v>
      </c>
      <c r="H774" s="17">
        <v>28509</v>
      </c>
      <c r="I774" s="18">
        <v>2428996</v>
      </c>
    </row>
    <row r="775" spans="1:9" ht="14.1" customHeight="1" x14ac:dyDescent="0.2">
      <c r="A775" s="22">
        <v>4449</v>
      </c>
      <c r="B775" s="148" t="s">
        <v>447</v>
      </c>
      <c r="C775" s="22">
        <v>3141</v>
      </c>
      <c r="D775" s="92">
        <v>166737</v>
      </c>
      <c r="E775" s="17">
        <v>0</v>
      </c>
      <c r="F775" s="17">
        <v>56357</v>
      </c>
      <c r="G775" s="17">
        <v>3335</v>
      </c>
      <c r="H775" s="17">
        <v>1249</v>
      </c>
      <c r="I775" s="18">
        <v>227678</v>
      </c>
    </row>
    <row r="776" spans="1:9" ht="14.1" customHeight="1" x14ac:dyDescent="0.2">
      <c r="A776" s="22">
        <v>4449</v>
      </c>
      <c r="B776" s="148" t="s">
        <v>447</v>
      </c>
      <c r="C776" s="22">
        <v>3143</v>
      </c>
      <c r="D776" s="92">
        <v>168774</v>
      </c>
      <c r="E776" s="17">
        <v>0</v>
      </c>
      <c r="F776" s="17">
        <v>57046</v>
      </c>
      <c r="G776" s="17">
        <v>3375</v>
      </c>
      <c r="H776" s="17">
        <v>259</v>
      </c>
      <c r="I776" s="18">
        <v>229454</v>
      </c>
    </row>
    <row r="777" spans="1:9" ht="14.1" customHeight="1" x14ac:dyDescent="0.2">
      <c r="A777" s="19">
        <v>4449</v>
      </c>
      <c r="B777" s="146" t="s">
        <v>448</v>
      </c>
      <c r="C777" s="46"/>
      <c r="D777" s="93">
        <v>2442802</v>
      </c>
      <c r="E777" s="23">
        <v>5167</v>
      </c>
      <c r="F777" s="23">
        <v>827414</v>
      </c>
      <c r="G777" s="23">
        <v>48855</v>
      </c>
      <c r="H777" s="23">
        <v>32923</v>
      </c>
      <c r="I777" s="24">
        <v>3357161</v>
      </c>
    </row>
    <row r="778" spans="1:9" ht="14.1" customHeight="1" x14ac:dyDescent="0.2">
      <c r="A778" s="22">
        <v>4401</v>
      </c>
      <c r="B778" s="148" t="s">
        <v>449</v>
      </c>
      <c r="C778" s="22">
        <v>3111</v>
      </c>
      <c r="D778" s="92">
        <v>498490</v>
      </c>
      <c r="E778" s="17">
        <v>9000</v>
      </c>
      <c r="F778" s="17">
        <v>171532</v>
      </c>
      <c r="G778" s="17">
        <v>9970</v>
      </c>
      <c r="H778" s="17">
        <v>-3131</v>
      </c>
      <c r="I778" s="18">
        <v>685861</v>
      </c>
    </row>
    <row r="779" spans="1:9" ht="14.1" customHeight="1" x14ac:dyDescent="0.2">
      <c r="A779" s="22">
        <v>4401</v>
      </c>
      <c r="B779" s="148" t="s">
        <v>449</v>
      </c>
      <c r="C779" s="22">
        <v>3141</v>
      </c>
      <c r="D779" s="92">
        <v>37153</v>
      </c>
      <c r="E779" s="17">
        <v>0</v>
      </c>
      <c r="F779" s="17">
        <v>12558</v>
      </c>
      <c r="G779" s="17">
        <v>743</v>
      </c>
      <c r="H779" s="17">
        <v>387</v>
      </c>
      <c r="I779" s="18">
        <v>50841</v>
      </c>
    </row>
    <row r="780" spans="1:9" ht="14.1" customHeight="1" x14ac:dyDescent="0.2">
      <c r="A780" s="19">
        <v>4401</v>
      </c>
      <c r="B780" s="146" t="s">
        <v>450</v>
      </c>
      <c r="C780" s="46"/>
      <c r="D780" s="93">
        <v>535643</v>
      </c>
      <c r="E780" s="23">
        <v>9000</v>
      </c>
      <c r="F780" s="23">
        <v>184090</v>
      </c>
      <c r="G780" s="23">
        <v>10713</v>
      </c>
      <c r="H780" s="23">
        <v>-2744</v>
      </c>
      <c r="I780" s="24">
        <v>736702</v>
      </c>
    </row>
    <row r="781" spans="1:9" ht="14.1" customHeight="1" x14ac:dyDescent="0.2">
      <c r="A781" s="22">
        <v>4453</v>
      </c>
      <c r="B781" s="148" t="s">
        <v>451</v>
      </c>
      <c r="C781" s="22">
        <v>3113</v>
      </c>
      <c r="D781" s="92">
        <v>1499623</v>
      </c>
      <c r="E781" s="17">
        <v>3000</v>
      </c>
      <c r="F781" s="17">
        <v>507887</v>
      </c>
      <c r="G781" s="17">
        <v>29992</v>
      </c>
      <c r="H781" s="17">
        <v>26945</v>
      </c>
      <c r="I781" s="18">
        <v>2067447</v>
      </c>
    </row>
    <row r="782" spans="1:9" ht="14.1" customHeight="1" x14ac:dyDescent="0.2">
      <c r="A782" s="22">
        <v>4453</v>
      </c>
      <c r="B782" s="148" t="s">
        <v>451</v>
      </c>
      <c r="C782" s="22">
        <v>3141</v>
      </c>
      <c r="D782" s="92">
        <v>183846</v>
      </c>
      <c r="E782" s="17">
        <v>0</v>
      </c>
      <c r="F782" s="17">
        <v>62140</v>
      </c>
      <c r="G782" s="17">
        <v>3677</v>
      </c>
      <c r="H782" s="17">
        <v>1641</v>
      </c>
      <c r="I782" s="18">
        <v>251304</v>
      </c>
    </row>
    <row r="783" spans="1:9" ht="14.1" customHeight="1" x14ac:dyDescent="0.2">
      <c r="A783" s="22">
        <v>4453</v>
      </c>
      <c r="B783" s="148" t="s">
        <v>451</v>
      </c>
      <c r="C783" s="22">
        <v>3143</v>
      </c>
      <c r="D783" s="92">
        <v>90091</v>
      </c>
      <c r="E783" s="17">
        <v>0</v>
      </c>
      <c r="F783" s="17">
        <v>30451</v>
      </c>
      <c r="G783" s="17">
        <v>1802</v>
      </c>
      <c r="H783" s="17">
        <v>226</v>
      </c>
      <c r="I783" s="18">
        <v>122570</v>
      </c>
    </row>
    <row r="784" spans="1:9" ht="14.1" customHeight="1" x14ac:dyDescent="0.2">
      <c r="A784" s="19">
        <v>4453</v>
      </c>
      <c r="B784" s="146" t="s">
        <v>452</v>
      </c>
      <c r="C784" s="46"/>
      <c r="D784" s="93">
        <v>1773560</v>
      </c>
      <c r="E784" s="23">
        <v>3000</v>
      </c>
      <c r="F784" s="23">
        <v>600478</v>
      </c>
      <c r="G784" s="23">
        <v>35471</v>
      </c>
      <c r="H784" s="23">
        <v>28812</v>
      </c>
      <c r="I784" s="24">
        <v>2441321</v>
      </c>
    </row>
    <row r="785" spans="1:9" ht="14.1" customHeight="1" x14ac:dyDescent="0.2">
      <c r="A785" s="22">
        <v>4467</v>
      </c>
      <c r="B785" s="148" t="s">
        <v>453</v>
      </c>
      <c r="C785" s="22">
        <v>3111</v>
      </c>
      <c r="D785" s="92">
        <v>1156979</v>
      </c>
      <c r="E785" s="17">
        <v>0</v>
      </c>
      <c r="F785" s="17">
        <v>391059</v>
      </c>
      <c r="G785" s="17">
        <v>23140</v>
      </c>
      <c r="H785" s="17">
        <v>10507</v>
      </c>
      <c r="I785" s="18">
        <v>1581685</v>
      </c>
    </row>
    <row r="786" spans="1:9" ht="14.1" customHeight="1" x14ac:dyDescent="0.2">
      <c r="A786" s="22">
        <v>4467</v>
      </c>
      <c r="B786" s="148" t="s">
        <v>453</v>
      </c>
      <c r="C786" s="22">
        <v>3113</v>
      </c>
      <c r="D786" s="92">
        <v>4904808</v>
      </c>
      <c r="E786" s="17">
        <v>20834</v>
      </c>
      <c r="F786" s="17">
        <v>1664867</v>
      </c>
      <c r="G786" s="17">
        <v>98096</v>
      </c>
      <c r="H786" s="17">
        <v>69154</v>
      </c>
      <c r="I786" s="18">
        <v>6757759</v>
      </c>
    </row>
    <row r="787" spans="1:9" ht="14.1" customHeight="1" x14ac:dyDescent="0.2">
      <c r="A787" s="22">
        <v>4467</v>
      </c>
      <c r="B787" s="148" t="s">
        <v>453</v>
      </c>
      <c r="C787" s="22">
        <v>3141</v>
      </c>
      <c r="D787" s="92">
        <v>419695</v>
      </c>
      <c r="E787" s="17">
        <v>0</v>
      </c>
      <c r="F787" s="17">
        <v>141857</v>
      </c>
      <c r="G787" s="17">
        <v>8394</v>
      </c>
      <c r="H787" s="17">
        <v>4356</v>
      </c>
      <c r="I787" s="18">
        <v>574302</v>
      </c>
    </row>
    <row r="788" spans="1:9" ht="14.1" customHeight="1" x14ac:dyDescent="0.2">
      <c r="A788" s="22">
        <v>4467</v>
      </c>
      <c r="B788" s="148" t="s">
        <v>453</v>
      </c>
      <c r="C788" s="22">
        <v>3143</v>
      </c>
      <c r="D788" s="92">
        <v>301518</v>
      </c>
      <c r="E788" s="17">
        <v>0</v>
      </c>
      <c r="F788" s="17">
        <v>101913</v>
      </c>
      <c r="G788" s="17">
        <v>6030</v>
      </c>
      <c r="H788" s="17">
        <v>538</v>
      </c>
      <c r="I788" s="18">
        <v>409999</v>
      </c>
    </row>
    <row r="789" spans="1:9" ht="14.1" customHeight="1" x14ac:dyDescent="0.2">
      <c r="A789" s="22">
        <v>4467</v>
      </c>
      <c r="B789" s="148" t="s">
        <v>453</v>
      </c>
      <c r="C789" s="22">
        <v>3233</v>
      </c>
      <c r="D789" s="92">
        <v>140998</v>
      </c>
      <c r="E789" s="17">
        <v>4167</v>
      </c>
      <c r="F789" s="17">
        <v>49066</v>
      </c>
      <c r="G789" s="17">
        <v>2820</v>
      </c>
      <c r="H789" s="17">
        <v>-1912</v>
      </c>
      <c r="I789" s="18">
        <v>195139</v>
      </c>
    </row>
    <row r="790" spans="1:9" ht="14.1" customHeight="1" x14ac:dyDescent="0.2">
      <c r="A790" s="19">
        <v>4467</v>
      </c>
      <c r="B790" s="146" t="s">
        <v>454</v>
      </c>
      <c r="C790" s="46"/>
      <c r="D790" s="98">
        <v>6923998</v>
      </c>
      <c r="E790" s="41">
        <v>25001</v>
      </c>
      <c r="F790" s="41">
        <v>2348762</v>
      </c>
      <c r="G790" s="41">
        <v>138480</v>
      </c>
      <c r="H790" s="41">
        <v>82643</v>
      </c>
      <c r="I790" s="42">
        <v>9518884</v>
      </c>
    </row>
    <row r="791" spans="1:9" ht="14.1" customHeight="1" x14ac:dyDescent="0.2">
      <c r="A791" s="22">
        <v>4460</v>
      </c>
      <c r="B791" s="148" t="s">
        <v>455</v>
      </c>
      <c r="C791" s="22">
        <v>3111</v>
      </c>
      <c r="D791" s="92">
        <v>823754</v>
      </c>
      <c r="E791" s="17">
        <v>1083</v>
      </c>
      <c r="F791" s="17">
        <v>278795</v>
      </c>
      <c r="G791" s="17">
        <v>16475</v>
      </c>
      <c r="H791" s="17">
        <v>9056</v>
      </c>
      <c r="I791" s="18">
        <v>1129163</v>
      </c>
    </row>
    <row r="792" spans="1:9" ht="14.1" customHeight="1" x14ac:dyDescent="0.2">
      <c r="A792" s="22">
        <v>4460</v>
      </c>
      <c r="B792" s="148" t="s">
        <v>455</v>
      </c>
      <c r="C792" s="22">
        <v>3113</v>
      </c>
      <c r="D792" s="92">
        <v>3543107</v>
      </c>
      <c r="E792" s="17">
        <v>31210</v>
      </c>
      <c r="F792" s="17">
        <v>1208119</v>
      </c>
      <c r="G792" s="17">
        <v>70862</v>
      </c>
      <c r="H792" s="17">
        <v>115460</v>
      </c>
      <c r="I792" s="18">
        <v>4968758</v>
      </c>
    </row>
    <row r="793" spans="1:9" ht="14.1" customHeight="1" x14ac:dyDescent="0.2">
      <c r="A793" s="22">
        <v>4460</v>
      </c>
      <c r="B793" s="148" t="s">
        <v>455</v>
      </c>
      <c r="C793" s="22">
        <v>3141</v>
      </c>
      <c r="D793" s="92">
        <v>439297</v>
      </c>
      <c r="E793" s="17">
        <v>0</v>
      </c>
      <c r="F793" s="17">
        <v>148482</v>
      </c>
      <c r="G793" s="17">
        <v>8786</v>
      </c>
      <c r="H793" s="17">
        <v>5091</v>
      </c>
      <c r="I793" s="18">
        <v>601656</v>
      </c>
    </row>
    <row r="794" spans="1:9" ht="14.1" customHeight="1" x14ac:dyDescent="0.2">
      <c r="A794" s="22">
        <v>4460</v>
      </c>
      <c r="B794" s="148" t="s">
        <v>455</v>
      </c>
      <c r="C794" s="22">
        <v>3143</v>
      </c>
      <c r="D794" s="92">
        <v>301499</v>
      </c>
      <c r="E794" s="17">
        <v>0</v>
      </c>
      <c r="F794" s="17">
        <v>101907</v>
      </c>
      <c r="G794" s="17">
        <v>6030</v>
      </c>
      <c r="H794" s="17">
        <v>636</v>
      </c>
      <c r="I794" s="18">
        <v>410072</v>
      </c>
    </row>
    <row r="795" spans="1:9" ht="14.1" customHeight="1" x14ac:dyDescent="0.2">
      <c r="A795" s="19">
        <v>4460</v>
      </c>
      <c r="B795" s="146" t="s">
        <v>456</v>
      </c>
      <c r="C795" s="46"/>
      <c r="D795" s="93">
        <v>5107657</v>
      </c>
      <c r="E795" s="23">
        <v>32293</v>
      </c>
      <c r="F795" s="23">
        <v>1737303</v>
      </c>
      <c r="G795" s="23">
        <v>102153</v>
      </c>
      <c r="H795" s="23">
        <v>130243</v>
      </c>
      <c r="I795" s="24">
        <v>7109649</v>
      </c>
    </row>
    <row r="796" spans="1:9" ht="14.1" customHeight="1" x14ac:dyDescent="0.2">
      <c r="A796" s="22">
        <v>4472</v>
      </c>
      <c r="B796" s="148" t="s">
        <v>457</v>
      </c>
      <c r="C796" s="22">
        <v>3231</v>
      </c>
      <c r="D796" s="92">
        <v>1284797</v>
      </c>
      <c r="E796" s="17">
        <v>4000</v>
      </c>
      <c r="F796" s="17">
        <v>435613</v>
      </c>
      <c r="G796" s="17">
        <v>25696</v>
      </c>
      <c r="H796" s="17">
        <v>6955</v>
      </c>
      <c r="I796" s="18">
        <v>1757061</v>
      </c>
    </row>
    <row r="797" spans="1:9" ht="14.1" customHeight="1" x14ac:dyDescent="0.2">
      <c r="A797" s="19">
        <v>4472</v>
      </c>
      <c r="B797" s="146" t="s">
        <v>458</v>
      </c>
      <c r="C797" s="46"/>
      <c r="D797" s="98">
        <v>1284797</v>
      </c>
      <c r="E797" s="41">
        <v>4000</v>
      </c>
      <c r="F797" s="41">
        <v>435613</v>
      </c>
      <c r="G797" s="41">
        <v>25696</v>
      </c>
      <c r="H797" s="41">
        <v>6955</v>
      </c>
      <c r="I797" s="42">
        <v>1757061</v>
      </c>
    </row>
    <row r="798" spans="1:9" ht="14.1" customHeight="1" x14ac:dyDescent="0.2">
      <c r="A798" s="22">
        <v>4418</v>
      </c>
      <c r="B798" s="148" t="s">
        <v>459</v>
      </c>
      <c r="C798" s="22">
        <v>3111</v>
      </c>
      <c r="D798" s="92">
        <v>293050</v>
      </c>
      <c r="E798" s="17">
        <v>5233</v>
      </c>
      <c r="F798" s="17">
        <v>100820</v>
      </c>
      <c r="G798" s="17">
        <v>5861</v>
      </c>
      <c r="H798" s="17">
        <v>1308</v>
      </c>
      <c r="I798" s="18">
        <v>406272</v>
      </c>
    </row>
    <row r="799" spans="1:9" ht="14.1" customHeight="1" x14ac:dyDescent="0.2">
      <c r="A799" s="22">
        <v>4418</v>
      </c>
      <c r="B799" s="148" t="s">
        <v>459</v>
      </c>
      <c r="C799" s="22">
        <v>3141</v>
      </c>
      <c r="D799" s="92">
        <v>58224</v>
      </c>
      <c r="E799" s="17">
        <v>266</v>
      </c>
      <c r="F799" s="17">
        <v>19770</v>
      </c>
      <c r="G799" s="17">
        <v>1164</v>
      </c>
      <c r="H799" s="17">
        <v>300</v>
      </c>
      <c r="I799" s="18">
        <v>79724</v>
      </c>
    </row>
    <row r="800" spans="1:9" ht="14.1" customHeight="1" x14ac:dyDescent="0.2">
      <c r="A800" s="19">
        <v>4418</v>
      </c>
      <c r="B800" s="146" t="s">
        <v>460</v>
      </c>
      <c r="C800" s="46"/>
      <c r="D800" s="93">
        <v>351274</v>
      </c>
      <c r="E800" s="23">
        <v>5499</v>
      </c>
      <c r="F800" s="23">
        <v>120590</v>
      </c>
      <c r="G800" s="23">
        <v>7025</v>
      </c>
      <c r="H800" s="23">
        <v>1608</v>
      </c>
      <c r="I800" s="24">
        <v>485996</v>
      </c>
    </row>
    <row r="801" spans="1:9" ht="14.1" customHeight="1" x14ac:dyDescent="0.2">
      <c r="A801" s="22">
        <v>4432</v>
      </c>
      <c r="B801" s="148" t="s">
        <v>461</v>
      </c>
      <c r="C801" s="22">
        <v>3111</v>
      </c>
      <c r="D801" s="92">
        <v>187943</v>
      </c>
      <c r="E801" s="17">
        <v>0</v>
      </c>
      <c r="F801" s="17">
        <v>63525</v>
      </c>
      <c r="G801" s="17">
        <v>3759</v>
      </c>
      <c r="H801" s="17">
        <v>1770</v>
      </c>
      <c r="I801" s="18">
        <v>256997</v>
      </c>
    </row>
    <row r="802" spans="1:9" ht="14.1" customHeight="1" x14ac:dyDescent="0.2">
      <c r="A802" s="22">
        <v>4432</v>
      </c>
      <c r="B802" s="148" t="s">
        <v>461</v>
      </c>
      <c r="C802" s="22">
        <v>3117</v>
      </c>
      <c r="D802" s="92">
        <v>552510</v>
      </c>
      <c r="E802" s="17">
        <v>-350</v>
      </c>
      <c r="F802" s="17">
        <v>186630</v>
      </c>
      <c r="G802" s="17">
        <v>11050</v>
      </c>
      <c r="H802" s="17">
        <v>-9439</v>
      </c>
      <c r="I802" s="18">
        <v>740401</v>
      </c>
    </row>
    <row r="803" spans="1:9" ht="14.1" customHeight="1" x14ac:dyDescent="0.2">
      <c r="A803" s="22">
        <v>4432</v>
      </c>
      <c r="B803" s="148" t="s">
        <v>461</v>
      </c>
      <c r="C803" s="22">
        <v>3141</v>
      </c>
      <c r="D803" s="92">
        <v>90185</v>
      </c>
      <c r="E803" s="17">
        <v>0</v>
      </c>
      <c r="F803" s="17">
        <v>30483</v>
      </c>
      <c r="G803" s="17">
        <v>1804</v>
      </c>
      <c r="H803" s="17">
        <v>525</v>
      </c>
      <c r="I803" s="18">
        <v>122997</v>
      </c>
    </row>
    <row r="804" spans="1:9" ht="14.1" customHeight="1" x14ac:dyDescent="0.2">
      <c r="A804" s="22">
        <v>4432</v>
      </c>
      <c r="B804" s="148" t="s">
        <v>461</v>
      </c>
      <c r="C804" s="22">
        <v>3143</v>
      </c>
      <c r="D804" s="92">
        <v>109764</v>
      </c>
      <c r="E804" s="17">
        <v>0</v>
      </c>
      <c r="F804" s="17">
        <v>37100</v>
      </c>
      <c r="G804" s="17">
        <v>2195</v>
      </c>
      <c r="H804" s="17">
        <v>123</v>
      </c>
      <c r="I804" s="18">
        <v>149182</v>
      </c>
    </row>
    <row r="805" spans="1:9" ht="14.1" customHeight="1" x14ac:dyDescent="0.2">
      <c r="A805" s="19">
        <v>4432</v>
      </c>
      <c r="B805" s="146" t="s">
        <v>462</v>
      </c>
      <c r="C805" s="46"/>
      <c r="D805" s="93">
        <v>940402</v>
      </c>
      <c r="E805" s="23">
        <v>-350</v>
      </c>
      <c r="F805" s="23">
        <v>317738</v>
      </c>
      <c r="G805" s="23">
        <v>18808</v>
      </c>
      <c r="H805" s="23">
        <v>-7021</v>
      </c>
      <c r="I805" s="24">
        <v>1269577</v>
      </c>
    </row>
    <row r="806" spans="1:9" ht="14.1" customHeight="1" x14ac:dyDescent="0.2">
      <c r="A806" s="22">
        <v>4459</v>
      </c>
      <c r="B806" s="148" t="s">
        <v>463</v>
      </c>
      <c r="C806" s="22">
        <v>3111</v>
      </c>
      <c r="D806" s="92">
        <v>380658</v>
      </c>
      <c r="E806" s="17">
        <v>0</v>
      </c>
      <c r="F806" s="17">
        <v>128662</v>
      </c>
      <c r="G806" s="17">
        <v>7613</v>
      </c>
      <c r="H806" s="17">
        <v>3795</v>
      </c>
      <c r="I806" s="18">
        <v>520728</v>
      </c>
    </row>
    <row r="807" spans="1:9" ht="14.1" customHeight="1" x14ac:dyDescent="0.2">
      <c r="A807" s="22">
        <v>4459</v>
      </c>
      <c r="B807" s="148" t="s">
        <v>463</v>
      </c>
      <c r="C807" s="22">
        <v>3113</v>
      </c>
      <c r="D807" s="92">
        <v>1987429</v>
      </c>
      <c r="E807" s="17">
        <v>-4667</v>
      </c>
      <c r="F807" s="17">
        <v>670174</v>
      </c>
      <c r="G807" s="17">
        <v>39749</v>
      </c>
      <c r="H807" s="17">
        <v>41922</v>
      </c>
      <c r="I807" s="18">
        <v>2734607</v>
      </c>
    </row>
    <row r="808" spans="1:9" ht="14.1" customHeight="1" x14ac:dyDescent="0.2">
      <c r="A808" s="22">
        <v>4459</v>
      </c>
      <c r="B808" s="148" t="s">
        <v>463</v>
      </c>
      <c r="C808" s="22">
        <v>3141</v>
      </c>
      <c r="D808" s="92">
        <v>239198</v>
      </c>
      <c r="E808" s="17">
        <v>0</v>
      </c>
      <c r="F808" s="17">
        <v>80849</v>
      </c>
      <c r="G808" s="17">
        <v>4784</v>
      </c>
      <c r="H808" s="17">
        <v>2036</v>
      </c>
      <c r="I808" s="18">
        <v>326867</v>
      </c>
    </row>
    <row r="809" spans="1:9" ht="14.1" customHeight="1" x14ac:dyDescent="0.2">
      <c r="A809" s="143">
        <v>4459</v>
      </c>
      <c r="B809" s="148" t="s">
        <v>463</v>
      </c>
      <c r="C809" s="22">
        <v>3143</v>
      </c>
      <c r="D809" s="92">
        <v>146626</v>
      </c>
      <c r="E809" s="17">
        <v>0</v>
      </c>
      <c r="F809" s="17">
        <v>49560</v>
      </c>
      <c r="G809" s="17">
        <v>2933</v>
      </c>
      <c r="H809" s="17">
        <v>201</v>
      </c>
      <c r="I809" s="18">
        <v>199320</v>
      </c>
    </row>
    <row r="810" spans="1:9" ht="14.1" customHeight="1" x14ac:dyDescent="0.2">
      <c r="A810" s="19">
        <v>4459</v>
      </c>
      <c r="B810" s="146" t="s">
        <v>464</v>
      </c>
      <c r="C810" s="46"/>
      <c r="D810" s="93">
        <v>2753911</v>
      </c>
      <c r="E810" s="23">
        <v>-4667</v>
      </c>
      <c r="F810" s="23">
        <v>929245</v>
      </c>
      <c r="G810" s="23">
        <v>55079</v>
      </c>
      <c r="H810" s="23">
        <v>47954</v>
      </c>
      <c r="I810" s="24">
        <v>3781522</v>
      </c>
    </row>
    <row r="811" spans="1:9" ht="14.1" customHeight="1" x14ac:dyDescent="0.2">
      <c r="A811" s="22">
        <v>4424</v>
      </c>
      <c r="B811" s="148" t="s">
        <v>465</v>
      </c>
      <c r="C811" s="22">
        <v>3111</v>
      </c>
      <c r="D811" s="92">
        <v>476428</v>
      </c>
      <c r="E811" s="17">
        <v>0</v>
      </c>
      <c r="F811" s="17">
        <v>161033</v>
      </c>
      <c r="G811" s="17">
        <v>9529</v>
      </c>
      <c r="H811" s="17">
        <v>-6114</v>
      </c>
      <c r="I811" s="18">
        <v>640876</v>
      </c>
    </row>
    <row r="812" spans="1:9" ht="14.1" customHeight="1" x14ac:dyDescent="0.2">
      <c r="A812" s="22">
        <v>4424</v>
      </c>
      <c r="B812" s="148" t="s">
        <v>465</v>
      </c>
      <c r="C812" s="22">
        <v>3141</v>
      </c>
      <c r="D812" s="92">
        <v>139935</v>
      </c>
      <c r="E812" s="17">
        <v>0</v>
      </c>
      <c r="F812" s="17">
        <v>47298</v>
      </c>
      <c r="G812" s="17">
        <v>2799</v>
      </c>
      <c r="H812" s="17">
        <v>953</v>
      </c>
      <c r="I812" s="18">
        <v>190985</v>
      </c>
    </row>
    <row r="813" spans="1:9" ht="14.1" customHeight="1" x14ac:dyDescent="0.2">
      <c r="A813" s="19">
        <v>4424</v>
      </c>
      <c r="B813" s="146" t="s">
        <v>466</v>
      </c>
      <c r="C813" s="46"/>
      <c r="D813" s="93">
        <v>616363</v>
      </c>
      <c r="E813" s="23">
        <v>0</v>
      </c>
      <c r="F813" s="23">
        <v>208331</v>
      </c>
      <c r="G813" s="23">
        <v>12328</v>
      </c>
      <c r="H813" s="23">
        <v>-5161</v>
      </c>
      <c r="I813" s="24">
        <v>831861</v>
      </c>
    </row>
    <row r="814" spans="1:9" ht="14.1" customHeight="1" x14ac:dyDescent="0.2">
      <c r="A814" s="22">
        <v>4489</v>
      </c>
      <c r="B814" s="148" t="s">
        <v>467</v>
      </c>
      <c r="C814" s="22">
        <v>3111</v>
      </c>
      <c r="D814" s="92">
        <v>427924</v>
      </c>
      <c r="E814" s="17">
        <v>867</v>
      </c>
      <c r="F814" s="17">
        <v>144931</v>
      </c>
      <c r="G814" s="17">
        <v>8558</v>
      </c>
      <c r="H814" s="17">
        <v>4290</v>
      </c>
      <c r="I814" s="18">
        <v>586570</v>
      </c>
    </row>
    <row r="815" spans="1:9" ht="14.1" customHeight="1" x14ac:dyDescent="0.2">
      <c r="A815" s="22">
        <v>4489</v>
      </c>
      <c r="B815" s="148" t="s">
        <v>467</v>
      </c>
      <c r="C815" s="22">
        <v>3117</v>
      </c>
      <c r="D815" s="92">
        <v>646836</v>
      </c>
      <c r="E815" s="17">
        <v>717</v>
      </c>
      <c r="F815" s="17">
        <v>218873</v>
      </c>
      <c r="G815" s="17">
        <v>12937</v>
      </c>
      <c r="H815" s="17">
        <v>10521</v>
      </c>
      <c r="I815" s="18">
        <v>889884</v>
      </c>
    </row>
    <row r="816" spans="1:9" ht="14.1" customHeight="1" x14ac:dyDescent="0.2">
      <c r="A816" s="22">
        <v>4489</v>
      </c>
      <c r="B816" s="148" t="s">
        <v>467</v>
      </c>
      <c r="C816" s="22">
        <v>3141</v>
      </c>
      <c r="D816" s="92">
        <v>156559</v>
      </c>
      <c r="E816" s="17">
        <v>2783</v>
      </c>
      <c r="F816" s="17">
        <v>53858</v>
      </c>
      <c r="G816" s="17">
        <v>3131</v>
      </c>
      <c r="H816" s="17">
        <v>1119</v>
      </c>
      <c r="I816" s="18">
        <v>217450</v>
      </c>
    </row>
    <row r="817" spans="1:9" ht="14.1" customHeight="1" x14ac:dyDescent="0.2">
      <c r="A817" s="22">
        <v>4489</v>
      </c>
      <c r="B817" s="148" t="s">
        <v>467</v>
      </c>
      <c r="C817" s="22">
        <v>3143</v>
      </c>
      <c r="D817" s="92">
        <v>88477</v>
      </c>
      <c r="E817" s="17">
        <v>1000</v>
      </c>
      <c r="F817" s="17">
        <v>30243</v>
      </c>
      <c r="G817" s="17">
        <v>1770</v>
      </c>
      <c r="H817" s="17">
        <v>148</v>
      </c>
      <c r="I817" s="18">
        <v>121638</v>
      </c>
    </row>
    <row r="818" spans="1:9" ht="14.1" customHeight="1" x14ac:dyDescent="0.2">
      <c r="A818" s="19">
        <v>4489</v>
      </c>
      <c r="B818" s="146" t="s">
        <v>468</v>
      </c>
      <c r="C818" s="46"/>
      <c r="D818" s="93">
        <v>1319796</v>
      </c>
      <c r="E818" s="23">
        <v>5367</v>
      </c>
      <c r="F818" s="23">
        <v>447905</v>
      </c>
      <c r="G818" s="23">
        <v>26396</v>
      </c>
      <c r="H818" s="23">
        <v>16078</v>
      </c>
      <c r="I818" s="24">
        <v>1815542</v>
      </c>
    </row>
    <row r="819" spans="1:9" ht="14.1" customHeight="1" x14ac:dyDescent="0.2">
      <c r="A819" s="22">
        <v>4426</v>
      </c>
      <c r="B819" s="148" t="s">
        <v>469</v>
      </c>
      <c r="C819" s="22">
        <v>3111</v>
      </c>
      <c r="D819" s="92">
        <v>409892</v>
      </c>
      <c r="E819" s="17">
        <v>-538</v>
      </c>
      <c r="F819" s="17">
        <v>138362</v>
      </c>
      <c r="G819" s="17">
        <v>8198</v>
      </c>
      <c r="H819" s="17">
        <v>-5979</v>
      </c>
      <c r="I819" s="18">
        <v>549935</v>
      </c>
    </row>
    <row r="820" spans="1:9" ht="14.1" customHeight="1" x14ac:dyDescent="0.2">
      <c r="A820" s="22">
        <v>4426</v>
      </c>
      <c r="B820" s="148" t="s">
        <v>469</v>
      </c>
      <c r="C820" s="22">
        <v>3141</v>
      </c>
      <c r="D820" s="92">
        <v>58489</v>
      </c>
      <c r="E820" s="17">
        <v>0</v>
      </c>
      <c r="F820" s="17">
        <v>19769</v>
      </c>
      <c r="G820" s="17">
        <v>1170</v>
      </c>
      <c r="H820" s="17">
        <v>292</v>
      </c>
      <c r="I820" s="18">
        <v>79720</v>
      </c>
    </row>
    <row r="821" spans="1:9" ht="14.1" customHeight="1" x14ac:dyDescent="0.2">
      <c r="A821" s="19">
        <v>4426</v>
      </c>
      <c r="B821" s="146" t="s">
        <v>470</v>
      </c>
      <c r="C821" s="46"/>
      <c r="D821" s="93">
        <v>468381</v>
      </c>
      <c r="E821" s="23">
        <v>-538</v>
      </c>
      <c r="F821" s="23">
        <v>158131</v>
      </c>
      <c r="G821" s="23">
        <v>9368</v>
      </c>
      <c r="H821" s="23">
        <v>-5687</v>
      </c>
      <c r="I821" s="24">
        <v>629655</v>
      </c>
    </row>
    <row r="822" spans="1:9" ht="14.1" customHeight="1" x14ac:dyDescent="0.2">
      <c r="A822" s="22">
        <v>4461</v>
      </c>
      <c r="B822" s="148" t="s">
        <v>471</v>
      </c>
      <c r="C822" s="22">
        <v>3111</v>
      </c>
      <c r="D822" s="92">
        <v>1138989</v>
      </c>
      <c r="E822" s="17">
        <v>0</v>
      </c>
      <c r="F822" s="17">
        <v>384978</v>
      </c>
      <c r="G822" s="17">
        <v>22780</v>
      </c>
      <c r="H822" s="17">
        <v>10447</v>
      </c>
      <c r="I822" s="18">
        <v>1557194</v>
      </c>
    </row>
    <row r="823" spans="1:9" ht="14.1" customHeight="1" x14ac:dyDescent="0.2">
      <c r="A823" s="22">
        <v>4461</v>
      </c>
      <c r="B823" s="148" t="s">
        <v>471</v>
      </c>
      <c r="C823" s="22">
        <v>3113</v>
      </c>
      <c r="D823" s="92">
        <v>3775455</v>
      </c>
      <c r="E823" s="17">
        <v>26380</v>
      </c>
      <c r="F823" s="17">
        <v>1285020</v>
      </c>
      <c r="G823" s="17">
        <v>75509</v>
      </c>
      <c r="H823" s="17">
        <v>73269</v>
      </c>
      <c r="I823" s="18">
        <v>5235633</v>
      </c>
    </row>
    <row r="824" spans="1:9" ht="14.1" customHeight="1" x14ac:dyDescent="0.2">
      <c r="A824" s="22">
        <v>4461</v>
      </c>
      <c r="B824" s="148" t="s">
        <v>471</v>
      </c>
      <c r="C824" s="22">
        <v>3141</v>
      </c>
      <c r="D824" s="92">
        <v>423145</v>
      </c>
      <c r="E824" s="17">
        <v>3200</v>
      </c>
      <c r="F824" s="17">
        <v>144105</v>
      </c>
      <c r="G824" s="17">
        <v>8463</v>
      </c>
      <c r="H824" s="17">
        <v>4844</v>
      </c>
      <c r="I824" s="18">
        <v>583757</v>
      </c>
    </row>
    <row r="825" spans="1:9" ht="14.1" customHeight="1" x14ac:dyDescent="0.2">
      <c r="A825" s="143">
        <v>4461</v>
      </c>
      <c r="B825" s="148" t="s">
        <v>471</v>
      </c>
      <c r="C825" s="22">
        <v>3143</v>
      </c>
      <c r="D825" s="92">
        <v>284603</v>
      </c>
      <c r="E825" s="17">
        <v>1420</v>
      </c>
      <c r="F825" s="17">
        <v>96676</v>
      </c>
      <c r="G825" s="17">
        <v>5692</v>
      </c>
      <c r="H825" s="17">
        <v>648</v>
      </c>
      <c r="I825" s="18">
        <v>389039</v>
      </c>
    </row>
    <row r="826" spans="1:9" ht="14.1" customHeight="1" x14ac:dyDescent="0.2">
      <c r="A826" s="19">
        <v>4461</v>
      </c>
      <c r="B826" s="146" t="s">
        <v>472</v>
      </c>
      <c r="C826" s="46"/>
      <c r="D826" s="93">
        <v>5622192</v>
      </c>
      <c r="E826" s="23">
        <v>31000</v>
      </c>
      <c r="F826" s="23">
        <v>1910779</v>
      </c>
      <c r="G826" s="23">
        <v>112444</v>
      </c>
      <c r="H826" s="23">
        <v>89208</v>
      </c>
      <c r="I826" s="24">
        <v>7765623</v>
      </c>
    </row>
    <row r="827" spans="1:9" ht="14.1" customHeight="1" x14ac:dyDescent="0.2">
      <c r="A827" s="22">
        <v>4427</v>
      </c>
      <c r="B827" s="148" t="s">
        <v>473</v>
      </c>
      <c r="C827" s="22">
        <v>3111</v>
      </c>
      <c r="D827" s="92">
        <v>336217</v>
      </c>
      <c r="E827" s="17">
        <v>-1333</v>
      </c>
      <c r="F827" s="17">
        <v>113191</v>
      </c>
      <c r="G827" s="17">
        <v>6724</v>
      </c>
      <c r="H827" s="17">
        <v>3315</v>
      </c>
      <c r="I827" s="18">
        <v>458114</v>
      </c>
    </row>
    <row r="828" spans="1:9" ht="14.1" customHeight="1" x14ac:dyDescent="0.2">
      <c r="A828" s="22">
        <v>4427</v>
      </c>
      <c r="B828" s="148" t="s">
        <v>473</v>
      </c>
      <c r="C828" s="22">
        <v>3117</v>
      </c>
      <c r="D828" s="92">
        <v>51277</v>
      </c>
      <c r="E828" s="17">
        <v>8667</v>
      </c>
      <c r="F828" s="17">
        <v>20261</v>
      </c>
      <c r="G828" s="17">
        <v>1026</v>
      </c>
      <c r="H828" s="17">
        <v>2560</v>
      </c>
      <c r="I828" s="18">
        <v>83791</v>
      </c>
    </row>
    <row r="829" spans="1:9" ht="14.1" customHeight="1" x14ac:dyDescent="0.2">
      <c r="A829" s="22">
        <v>4427</v>
      </c>
      <c r="B829" s="148" t="s">
        <v>473</v>
      </c>
      <c r="C829" s="22">
        <v>3141</v>
      </c>
      <c r="D829" s="92">
        <v>93040</v>
      </c>
      <c r="E829" s="17">
        <v>0</v>
      </c>
      <c r="F829" s="17">
        <v>31448</v>
      </c>
      <c r="G829" s="17">
        <v>1861</v>
      </c>
      <c r="H829" s="17">
        <v>567</v>
      </c>
      <c r="I829" s="18">
        <v>126916</v>
      </c>
    </row>
    <row r="830" spans="1:9" ht="14.1" customHeight="1" x14ac:dyDescent="0.2">
      <c r="A830" s="22">
        <v>4427</v>
      </c>
      <c r="B830" s="148" t="s">
        <v>473</v>
      </c>
      <c r="C830" s="22">
        <v>3143</v>
      </c>
      <c r="D830" s="92">
        <v>-21767</v>
      </c>
      <c r="E830" s="17">
        <v>0</v>
      </c>
      <c r="F830" s="17">
        <v>-7357</v>
      </c>
      <c r="G830" s="17">
        <v>-435</v>
      </c>
      <c r="H830" s="17">
        <v>45</v>
      </c>
      <c r="I830" s="18">
        <v>-29514</v>
      </c>
    </row>
    <row r="831" spans="1:9" ht="14.1" customHeight="1" x14ac:dyDescent="0.2">
      <c r="A831" s="19">
        <v>4427</v>
      </c>
      <c r="B831" s="146" t="s">
        <v>474</v>
      </c>
      <c r="C831" s="46"/>
      <c r="D831" s="93">
        <v>458767</v>
      </c>
      <c r="E831" s="23">
        <v>7334</v>
      </c>
      <c r="F831" s="23">
        <v>157543</v>
      </c>
      <c r="G831" s="23">
        <v>9176</v>
      </c>
      <c r="H831" s="23">
        <v>6487</v>
      </c>
      <c r="I831" s="24">
        <v>639307</v>
      </c>
    </row>
    <row r="832" spans="1:9" ht="14.1" customHeight="1" x14ac:dyDescent="0.2">
      <c r="A832" s="22">
        <v>4490</v>
      </c>
      <c r="B832" s="148" t="s">
        <v>475</v>
      </c>
      <c r="C832" s="22">
        <v>3111</v>
      </c>
      <c r="D832" s="92">
        <v>151104</v>
      </c>
      <c r="E832" s="17">
        <v>0</v>
      </c>
      <c r="F832" s="17">
        <v>51073</v>
      </c>
      <c r="G832" s="17">
        <v>3022</v>
      </c>
      <c r="H832" s="17">
        <v>1080</v>
      </c>
      <c r="I832" s="18">
        <v>206279</v>
      </c>
    </row>
    <row r="833" spans="1:9" ht="14.1" customHeight="1" x14ac:dyDescent="0.2">
      <c r="A833" s="22">
        <v>4490</v>
      </c>
      <c r="B833" s="148" t="s">
        <v>475</v>
      </c>
      <c r="C833" s="22">
        <v>3117</v>
      </c>
      <c r="D833" s="92">
        <v>287043</v>
      </c>
      <c r="E833" s="17">
        <v>500</v>
      </c>
      <c r="F833" s="17">
        <v>97190</v>
      </c>
      <c r="G833" s="17">
        <v>5741</v>
      </c>
      <c r="H833" s="17">
        <v>7282</v>
      </c>
      <c r="I833" s="18">
        <v>397756</v>
      </c>
    </row>
    <row r="834" spans="1:9" ht="14.1" customHeight="1" x14ac:dyDescent="0.2">
      <c r="A834" s="22">
        <v>4490</v>
      </c>
      <c r="B834" s="148" t="s">
        <v>475</v>
      </c>
      <c r="C834" s="22">
        <v>3141</v>
      </c>
      <c r="D834" s="92">
        <v>61443</v>
      </c>
      <c r="E834" s="17">
        <v>500</v>
      </c>
      <c r="F834" s="17">
        <v>20937</v>
      </c>
      <c r="G834" s="17">
        <v>1229</v>
      </c>
      <c r="H834" s="17">
        <v>348</v>
      </c>
      <c r="I834" s="18">
        <v>84457</v>
      </c>
    </row>
    <row r="835" spans="1:9" ht="14.1" customHeight="1" x14ac:dyDescent="0.2">
      <c r="A835" s="22">
        <v>4490</v>
      </c>
      <c r="B835" s="148" t="s">
        <v>475</v>
      </c>
      <c r="C835" s="22">
        <v>3143</v>
      </c>
      <c r="D835" s="92">
        <v>82697</v>
      </c>
      <c r="E835" s="17">
        <v>0</v>
      </c>
      <c r="F835" s="17">
        <v>27952</v>
      </c>
      <c r="G835" s="17">
        <v>1654</v>
      </c>
      <c r="H835" s="17">
        <v>108</v>
      </c>
      <c r="I835" s="18">
        <v>112411</v>
      </c>
    </row>
    <row r="836" spans="1:9" ht="14.1" customHeight="1" x14ac:dyDescent="0.2">
      <c r="A836" s="19">
        <v>4490</v>
      </c>
      <c r="B836" s="146" t="s">
        <v>476</v>
      </c>
      <c r="C836" s="46"/>
      <c r="D836" s="93">
        <v>582287</v>
      </c>
      <c r="E836" s="23">
        <v>1000</v>
      </c>
      <c r="F836" s="23">
        <v>197152</v>
      </c>
      <c r="G836" s="23">
        <v>11646</v>
      </c>
      <c r="H836" s="23">
        <v>8818</v>
      </c>
      <c r="I836" s="24">
        <v>800903</v>
      </c>
    </row>
    <row r="837" spans="1:9" ht="14.1" customHeight="1" x14ac:dyDescent="0.2">
      <c r="A837" s="22">
        <v>4491</v>
      </c>
      <c r="B837" s="148" t="s">
        <v>477</v>
      </c>
      <c r="C837" s="22">
        <v>3111</v>
      </c>
      <c r="D837" s="92">
        <v>187173</v>
      </c>
      <c r="E837" s="17">
        <v>83</v>
      </c>
      <c r="F837" s="17">
        <v>63293</v>
      </c>
      <c r="G837" s="17">
        <v>3743</v>
      </c>
      <c r="H837" s="17">
        <v>1406</v>
      </c>
      <c r="I837" s="18">
        <v>255698</v>
      </c>
    </row>
    <row r="838" spans="1:9" ht="14.1" customHeight="1" x14ac:dyDescent="0.2">
      <c r="A838" s="22">
        <v>4491</v>
      </c>
      <c r="B838" s="148" t="s">
        <v>477</v>
      </c>
      <c r="C838" s="22">
        <v>3117</v>
      </c>
      <c r="D838" s="92">
        <v>490333</v>
      </c>
      <c r="E838" s="17">
        <v>683</v>
      </c>
      <c r="F838" s="17">
        <v>165963</v>
      </c>
      <c r="G838" s="17">
        <v>9807</v>
      </c>
      <c r="H838" s="17">
        <v>12272</v>
      </c>
      <c r="I838" s="18">
        <v>679058</v>
      </c>
    </row>
    <row r="839" spans="1:9" ht="14.1" customHeight="1" x14ac:dyDescent="0.2">
      <c r="A839" s="22">
        <v>4491</v>
      </c>
      <c r="B839" s="148" t="s">
        <v>477</v>
      </c>
      <c r="C839" s="22">
        <v>3141</v>
      </c>
      <c r="D839" s="92">
        <v>101261</v>
      </c>
      <c r="E839" s="17">
        <v>0</v>
      </c>
      <c r="F839" s="17">
        <v>34226</v>
      </c>
      <c r="G839" s="17">
        <v>2025</v>
      </c>
      <c r="H839" s="17">
        <v>834</v>
      </c>
      <c r="I839" s="18">
        <v>138346</v>
      </c>
    </row>
    <row r="840" spans="1:9" ht="14.1" customHeight="1" x14ac:dyDescent="0.2">
      <c r="A840" s="143">
        <v>4491</v>
      </c>
      <c r="B840" s="148" t="s">
        <v>477</v>
      </c>
      <c r="C840" s="22">
        <v>3143</v>
      </c>
      <c r="D840" s="92">
        <v>90064</v>
      </c>
      <c r="E840" s="17">
        <v>433</v>
      </c>
      <c r="F840" s="17">
        <v>30588</v>
      </c>
      <c r="G840" s="17">
        <v>1801</v>
      </c>
      <c r="H840" s="17">
        <v>172</v>
      </c>
      <c r="I840" s="18">
        <v>123058</v>
      </c>
    </row>
    <row r="841" spans="1:9" ht="14.1" customHeight="1" x14ac:dyDescent="0.2">
      <c r="A841" s="19">
        <v>4491</v>
      </c>
      <c r="B841" s="146" t="s">
        <v>478</v>
      </c>
      <c r="C841" s="46"/>
      <c r="D841" s="93">
        <v>868831</v>
      </c>
      <c r="E841" s="23">
        <v>1199</v>
      </c>
      <c r="F841" s="23">
        <v>294070</v>
      </c>
      <c r="G841" s="23">
        <v>17376</v>
      </c>
      <c r="H841" s="23">
        <v>14684</v>
      </c>
      <c r="I841" s="24">
        <v>1196160</v>
      </c>
    </row>
    <row r="842" spans="1:9" ht="14.1" customHeight="1" x14ac:dyDescent="0.2">
      <c r="A842" s="22">
        <v>4465</v>
      </c>
      <c r="B842" s="148" t="s">
        <v>479</v>
      </c>
      <c r="C842" s="22">
        <v>3111</v>
      </c>
      <c r="D842" s="92">
        <v>1075461</v>
      </c>
      <c r="E842" s="17">
        <v>1098</v>
      </c>
      <c r="F842" s="17">
        <v>363877</v>
      </c>
      <c r="G842" s="17">
        <v>21509</v>
      </c>
      <c r="H842" s="17">
        <v>10357</v>
      </c>
      <c r="I842" s="18">
        <v>1472302</v>
      </c>
    </row>
    <row r="843" spans="1:9" ht="14.1" customHeight="1" x14ac:dyDescent="0.2">
      <c r="A843" s="22">
        <v>4465</v>
      </c>
      <c r="B843" s="148" t="s">
        <v>479</v>
      </c>
      <c r="C843" s="22">
        <v>3113</v>
      </c>
      <c r="D843" s="92">
        <v>3262863</v>
      </c>
      <c r="E843" s="17">
        <v>15406</v>
      </c>
      <c r="F843" s="17">
        <v>1108055</v>
      </c>
      <c r="G843" s="17">
        <v>65257</v>
      </c>
      <c r="H843" s="17">
        <v>100119</v>
      </c>
      <c r="I843" s="18">
        <v>4551700</v>
      </c>
    </row>
    <row r="844" spans="1:9" ht="14.1" customHeight="1" x14ac:dyDescent="0.2">
      <c r="A844" s="22">
        <v>4465</v>
      </c>
      <c r="B844" s="148" t="s">
        <v>479</v>
      </c>
      <c r="C844" s="22">
        <v>3141</v>
      </c>
      <c r="D844" s="92">
        <v>480064</v>
      </c>
      <c r="E844" s="17">
        <v>-8732</v>
      </c>
      <c r="F844" s="17">
        <v>159310</v>
      </c>
      <c r="G844" s="17">
        <v>9601</v>
      </c>
      <c r="H844" s="17">
        <v>4776</v>
      </c>
      <c r="I844" s="18">
        <v>645019</v>
      </c>
    </row>
    <row r="845" spans="1:9" ht="14.1" customHeight="1" x14ac:dyDescent="0.2">
      <c r="A845" s="22">
        <v>4465</v>
      </c>
      <c r="B845" s="148" t="s">
        <v>479</v>
      </c>
      <c r="C845" s="22">
        <v>3143</v>
      </c>
      <c r="D845" s="92">
        <v>291198</v>
      </c>
      <c r="E845" s="17">
        <v>119</v>
      </c>
      <c r="F845" s="17">
        <v>98465</v>
      </c>
      <c r="G845" s="17">
        <v>5824</v>
      </c>
      <c r="H845" s="17">
        <v>517</v>
      </c>
      <c r="I845" s="18">
        <v>396123</v>
      </c>
    </row>
    <row r="846" spans="1:9" ht="14.1" customHeight="1" x14ac:dyDescent="0.2">
      <c r="A846" s="19">
        <v>4465</v>
      </c>
      <c r="B846" s="146" t="s">
        <v>480</v>
      </c>
      <c r="C846" s="46"/>
      <c r="D846" s="93">
        <v>5109586</v>
      </c>
      <c r="E846" s="23">
        <v>7891</v>
      </c>
      <c r="F846" s="23">
        <v>1729707</v>
      </c>
      <c r="G846" s="23">
        <v>102191</v>
      </c>
      <c r="H846" s="23">
        <v>115769</v>
      </c>
      <c r="I846" s="24">
        <v>7065144</v>
      </c>
    </row>
    <row r="847" spans="1:9" ht="14.1" customHeight="1" x14ac:dyDescent="0.2">
      <c r="A847" s="22">
        <v>4466</v>
      </c>
      <c r="B847" s="148" t="s">
        <v>481</v>
      </c>
      <c r="C847" s="22">
        <v>3111</v>
      </c>
      <c r="D847" s="92">
        <v>726957</v>
      </c>
      <c r="E847" s="17">
        <v>-583</v>
      </c>
      <c r="F847" s="17">
        <v>245514</v>
      </c>
      <c r="G847" s="17">
        <v>14539</v>
      </c>
      <c r="H847" s="17">
        <v>6919</v>
      </c>
      <c r="I847" s="18">
        <v>993346</v>
      </c>
    </row>
    <row r="848" spans="1:9" ht="14.1" customHeight="1" x14ac:dyDescent="0.2">
      <c r="A848" s="22">
        <v>4466</v>
      </c>
      <c r="B848" s="148" t="s">
        <v>481</v>
      </c>
      <c r="C848" s="22">
        <v>3117</v>
      </c>
      <c r="D848" s="92">
        <v>1113890</v>
      </c>
      <c r="E848" s="17">
        <v>-2667</v>
      </c>
      <c r="F848" s="17">
        <v>375593</v>
      </c>
      <c r="G848" s="17">
        <v>22278</v>
      </c>
      <c r="H848" s="17">
        <v>29882</v>
      </c>
      <c r="I848" s="18">
        <v>1538976</v>
      </c>
    </row>
    <row r="849" spans="1:9" ht="14.1" customHeight="1" x14ac:dyDescent="0.2">
      <c r="A849" s="22">
        <v>4466</v>
      </c>
      <c r="B849" s="148" t="s">
        <v>481</v>
      </c>
      <c r="C849" s="22">
        <v>3141</v>
      </c>
      <c r="D849" s="92">
        <v>230140</v>
      </c>
      <c r="E849" s="17">
        <v>-1500</v>
      </c>
      <c r="F849" s="17">
        <v>77280</v>
      </c>
      <c r="G849" s="17">
        <v>4603</v>
      </c>
      <c r="H849" s="17">
        <v>1860</v>
      </c>
      <c r="I849" s="18">
        <v>312383</v>
      </c>
    </row>
    <row r="850" spans="1:9" ht="14.1" customHeight="1" x14ac:dyDescent="0.2">
      <c r="A850" s="143">
        <v>4466</v>
      </c>
      <c r="B850" s="148" t="s">
        <v>481</v>
      </c>
      <c r="C850" s="22">
        <v>3143</v>
      </c>
      <c r="D850" s="92">
        <v>120294</v>
      </c>
      <c r="E850" s="17">
        <v>1000</v>
      </c>
      <c r="F850" s="17">
        <v>40997</v>
      </c>
      <c r="G850" s="17">
        <v>2406</v>
      </c>
      <c r="H850" s="17">
        <v>287</v>
      </c>
      <c r="I850" s="18">
        <v>164984</v>
      </c>
    </row>
    <row r="851" spans="1:9" ht="14.1" customHeight="1" x14ac:dyDescent="0.2">
      <c r="A851" s="19">
        <v>4466</v>
      </c>
      <c r="B851" s="146" t="s">
        <v>482</v>
      </c>
      <c r="C851" s="46"/>
      <c r="D851" s="93">
        <v>2191281</v>
      </c>
      <c r="E851" s="23">
        <v>-3750</v>
      </c>
      <c r="F851" s="23">
        <v>739384</v>
      </c>
      <c r="G851" s="23">
        <v>43826</v>
      </c>
      <c r="H851" s="23">
        <v>38948</v>
      </c>
      <c r="I851" s="24">
        <v>3009689</v>
      </c>
    </row>
    <row r="852" spans="1:9" ht="14.1" customHeight="1" x14ac:dyDescent="0.2">
      <c r="A852" s="22">
        <v>4470</v>
      </c>
      <c r="B852" s="148" t="s">
        <v>483</v>
      </c>
      <c r="C852" s="22">
        <v>3231</v>
      </c>
      <c r="D852" s="92">
        <v>1132274</v>
      </c>
      <c r="E852" s="17">
        <v>-2167</v>
      </c>
      <c r="F852" s="17">
        <v>381976</v>
      </c>
      <c r="G852" s="17">
        <v>22645</v>
      </c>
      <c r="H852" s="17">
        <v>5480</v>
      </c>
      <c r="I852" s="18">
        <v>1540208</v>
      </c>
    </row>
    <row r="853" spans="1:9" ht="14.1" customHeight="1" thickBot="1" x14ac:dyDescent="0.25">
      <c r="A853" s="151">
        <v>4470</v>
      </c>
      <c r="B853" s="152" t="s">
        <v>484</v>
      </c>
      <c r="C853" s="113"/>
      <c r="D853" s="100">
        <v>1132274</v>
      </c>
      <c r="E853" s="47">
        <v>-2167</v>
      </c>
      <c r="F853" s="47">
        <v>381976</v>
      </c>
      <c r="G853" s="47">
        <v>22645</v>
      </c>
      <c r="H853" s="47">
        <v>5480</v>
      </c>
      <c r="I853" s="48">
        <v>1540208</v>
      </c>
    </row>
    <row r="854" spans="1:9" ht="14.1" customHeight="1" thickBot="1" x14ac:dyDescent="0.25">
      <c r="A854" s="34"/>
      <c r="B854" s="153" t="s">
        <v>485</v>
      </c>
      <c r="C854" s="34"/>
      <c r="D854" s="205">
        <f t="shared" ref="D854:I854" si="202">D853+D851+D846+D841+D836+D831+D826+D821+D818+D813+D810+D805+D800+D797+D795+D790+D784+D780+D777+D772+D769+D765+D760+D755+D750+D746+D743+D741+D737+D732+D728+D725+D720+D717+D715+D709+D705+D701+D697+D693+D689+D685+D682+D677+D675+D672+D669+D666+D663+D660+D657+D654</f>
        <v>130587612</v>
      </c>
      <c r="E854" s="206">
        <f t="shared" si="202"/>
        <v>251169</v>
      </c>
      <c r="F854" s="206">
        <f t="shared" si="202"/>
        <v>44223515</v>
      </c>
      <c r="G854" s="206">
        <f t="shared" si="202"/>
        <v>2611748</v>
      </c>
      <c r="H854" s="206">
        <f t="shared" si="202"/>
        <v>1959663</v>
      </c>
      <c r="I854" s="207">
        <f t="shared" si="202"/>
        <v>179633707</v>
      </c>
    </row>
    <row r="855" spans="1:9" ht="14.1" customHeight="1" x14ac:dyDescent="0.2">
      <c r="A855" s="49">
        <v>4486</v>
      </c>
      <c r="B855" s="165" t="s">
        <v>486</v>
      </c>
      <c r="C855" s="166">
        <v>3233</v>
      </c>
      <c r="D855" s="208">
        <v>1085332</v>
      </c>
      <c r="E855" s="209">
        <v>85833</v>
      </c>
      <c r="F855" s="209">
        <v>395854</v>
      </c>
      <c r="G855" s="209">
        <v>21706</v>
      </c>
      <c r="H855" s="209">
        <v>-2060</v>
      </c>
      <c r="I855" s="210">
        <v>1586665</v>
      </c>
    </row>
    <row r="856" spans="1:9" ht="14.1" customHeight="1" x14ac:dyDescent="0.2">
      <c r="A856" s="51">
        <v>4486</v>
      </c>
      <c r="B856" s="167" t="s">
        <v>487</v>
      </c>
      <c r="C856" s="168"/>
      <c r="D856" s="211">
        <v>1085332</v>
      </c>
      <c r="E856" s="66">
        <v>85833</v>
      </c>
      <c r="F856" s="66">
        <v>395854</v>
      </c>
      <c r="G856" s="66">
        <v>21706</v>
      </c>
      <c r="H856" s="66">
        <v>-2060</v>
      </c>
      <c r="I856" s="52">
        <v>1586665</v>
      </c>
    </row>
    <row r="857" spans="1:9" ht="14.1" customHeight="1" x14ac:dyDescent="0.2">
      <c r="A857" s="53">
        <v>4419</v>
      </c>
      <c r="B857" s="169" t="s">
        <v>488</v>
      </c>
      <c r="C857" s="170">
        <v>3111</v>
      </c>
      <c r="D857" s="158">
        <v>3437488</v>
      </c>
      <c r="E857" s="17">
        <v>14486</v>
      </c>
      <c r="F857" s="17">
        <v>1166767</v>
      </c>
      <c r="G857" s="17">
        <v>68750</v>
      </c>
      <c r="H857" s="17">
        <v>2948</v>
      </c>
      <c r="I857" s="68">
        <v>4690439</v>
      </c>
    </row>
    <row r="858" spans="1:9" ht="14.1" customHeight="1" x14ac:dyDescent="0.2">
      <c r="A858" s="53">
        <v>4419</v>
      </c>
      <c r="B858" s="169" t="s">
        <v>488</v>
      </c>
      <c r="C858" s="170">
        <v>3141</v>
      </c>
      <c r="D858" s="158">
        <v>486709</v>
      </c>
      <c r="E858" s="17">
        <v>8084</v>
      </c>
      <c r="F858" s="17">
        <v>167240</v>
      </c>
      <c r="G858" s="17">
        <v>9734</v>
      </c>
      <c r="H858" s="17">
        <v>3333</v>
      </c>
      <c r="I858" s="68">
        <v>675100</v>
      </c>
    </row>
    <row r="859" spans="1:9" ht="14.1" customHeight="1" x14ac:dyDescent="0.2">
      <c r="A859" s="54">
        <v>4419</v>
      </c>
      <c r="B859" s="167" t="s">
        <v>489</v>
      </c>
      <c r="C859" s="168"/>
      <c r="D859" s="211">
        <v>3924197</v>
      </c>
      <c r="E859" s="66">
        <v>22570</v>
      </c>
      <c r="F859" s="66">
        <v>1334007</v>
      </c>
      <c r="G859" s="66">
        <v>78484</v>
      </c>
      <c r="H859" s="66">
        <v>6281</v>
      </c>
      <c r="I859" s="52">
        <v>5365539</v>
      </c>
    </row>
    <row r="860" spans="1:9" ht="14.1" customHeight="1" x14ac:dyDescent="0.2">
      <c r="A860" s="53">
        <v>4464</v>
      </c>
      <c r="B860" s="169" t="s">
        <v>490</v>
      </c>
      <c r="C860" s="170">
        <v>3113</v>
      </c>
      <c r="D860" s="158">
        <v>5161831</v>
      </c>
      <c r="E860" s="17">
        <v>8320</v>
      </c>
      <c r="F860" s="17">
        <v>1747511</v>
      </c>
      <c r="G860" s="17">
        <v>103237</v>
      </c>
      <c r="H860" s="17">
        <v>119326</v>
      </c>
      <c r="I860" s="68">
        <v>7140225</v>
      </c>
    </row>
    <row r="861" spans="1:9" ht="14.1" customHeight="1" x14ac:dyDescent="0.2">
      <c r="A861" s="53">
        <v>4464</v>
      </c>
      <c r="B861" s="169" t="s">
        <v>490</v>
      </c>
      <c r="C861" s="170">
        <v>3141</v>
      </c>
      <c r="D861" s="158">
        <v>465271</v>
      </c>
      <c r="E861" s="17">
        <v>901</v>
      </c>
      <c r="F861" s="17">
        <v>157566</v>
      </c>
      <c r="G861" s="17">
        <v>9305</v>
      </c>
      <c r="H861" s="17">
        <v>6022</v>
      </c>
      <c r="I861" s="68">
        <v>639065</v>
      </c>
    </row>
    <row r="862" spans="1:9" ht="14.1" customHeight="1" x14ac:dyDescent="0.2">
      <c r="A862" s="53">
        <v>4464</v>
      </c>
      <c r="B862" s="169" t="s">
        <v>491</v>
      </c>
      <c r="C862" s="170">
        <v>3143</v>
      </c>
      <c r="D862" s="158">
        <v>474751</v>
      </c>
      <c r="E862" s="17">
        <v>3417</v>
      </c>
      <c r="F862" s="17">
        <v>161621</v>
      </c>
      <c r="G862" s="17">
        <v>9495</v>
      </c>
      <c r="H862" s="17">
        <v>1091</v>
      </c>
      <c r="I862" s="68">
        <v>650375</v>
      </c>
    </row>
    <row r="863" spans="1:9" ht="14.1" customHeight="1" x14ac:dyDescent="0.2">
      <c r="A863" s="54">
        <v>4464</v>
      </c>
      <c r="B863" s="167" t="s">
        <v>492</v>
      </c>
      <c r="C863" s="168"/>
      <c r="D863" s="211">
        <v>6101853</v>
      </c>
      <c r="E863" s="66">
        <v>12638</v>
      </c>
      <c r="F863" s="66">
        <v>2066698</v>
      </c>
      <c r="G863" s="66">
        <v>122037</v>
      </c>
      <c r="H863" s="66">
        <v>126439</v>
      </c>
      <c r="I863" s="52">
        <v>8429665</v>
      </c>
    </row>
    <row r="864" spans="1:9" ht="14.1" customHeight="1" x14ac:dyDescent="0.2">
      <c r="A864" s="53">
        <v>4457</v>
      </c>
      <c r="B864" s="169" t="s">
        <v>493</v>
      </c>
      <c r="C864" s="170">
        <v>3117</v>
      </c>
      <c r="D864" s="158">
        <v>926094</v>
      </c>
      <c r="E864" s="17">
        <v>3000</v>
      </c>
      <c r="F864" s="17">
        <v>314034</v>
      </c>
      <c r="G864" s="17">
        <v>18522</v>
      </c>
      <c r="H864" s="17">
        <v>19200</v>
      </c>
      <c r="I864" s="68">
        <v>1280850</v>
      </c>
    </row>
    <row r="865" spans="1:9" ht="14.1" customHeight="1" x14ac:dyDescent="0.2">
      <c r="A865" s="53">
        <v>4457</v>
      </c>
      <c r="B865" s="169" t="s">
        <v>493</v>
      </c>
      <c r="C865" s="170">
        <v>3141</v>
      </c>
      <c r="D865" s="158">
        <v>34817</v>
      </c>
      <c r="E865" s="17">
        <v>0</v>
      </c>
      <c r="F865" s="17">
        <v>11768</v>
      </c>
      <c r="G865" s="17">
        <v>697</v>
      </c>
      <c r="H865" s="17">
        <v>487</v>
      </c>
      <c r="I865" s="68">
        <v>47769</v>
      </c>
    </row>
    <row r="866" spans="1:9" ht="14.1" customHeight="1" x14ac:dyDescent="0.2">
      <c r="A866" s="53">
        <v>4457</v>
      </c>
      <c r="B866" s="169" t="s">
        <v>493</v>
      </c>
      <c r="C866" s="170">
        <v>3143</v>
      </c>
      <c r="D866" s="158">
        <v>175603</v>
      </c>
      <c r="E866" s="17">
        <v>0</v>
      </c>
      <c r="F866" s="17">
        <v>59354</v>
      </c>
      <c r="G866" s="17">
        <v>3513</v>
      </c>
      <c r="H866" s="17">
        <v>260</v>
      </c>
      <c r="I866" s="68">
        <v>238730</v>
      </c>
    </row>
    <row r="867" spans="1:9" ht="14.1" customHeight="1" x14ac:dyDescent="0.2">
      <c r="A867" s="54">
        <v>4457</v>
      </c>
      <c r="B867" s="167" t="s">
        <v>494</v>
      </c>
      <c r="C867" s="168"/>
      <c r="D867" s="211">
        <v>1136514</v>
      </c>
      <c r="E867" s="66">
        <v>3000</v>
      </c>
      <c r="F867" s="66">
        <v>385156</v>
      </c>
      <c r="G867" s="66">
        <v>22732</v>
      </c>
      <c r="H867" s="66">
        <v>19947</v>
      </c>
      <c r="I867" s="52">
        <v>1567349</v>
      </c>
    </row>
    <row r="868" spans="1:9" ht="14.1" customHeight="1" x14ac:dyDescent="0.2">
      <c r="A868" s="53">
        <v>4456</v>
      </c>
      <c r="B868" s="169" t="s">
        <v>495</v>
      </c>
      <c r="C868" s="170">
        <v>3113</v>
      </c>
      <c r="D868" s="158">
        <v>5985477</v>
      </c>
      <c r="E868" s="17">
        <v>23350</v>
      </c>
      <c r="F868" s="17">
        <v>2030983</v>
      </c>
      <c r="G868" s="17">
        <v>119710</v>
      </c>
      <c r="H868" s="17">
        <v>145682</v>
      </c>
      <c r="I868" s="68">
        <v>8305202</v>
      </c>
    </row>
    <row r="869" spans="1:9" ht="14.1" customHeight="1" x14ac:dyDescent="0.2">
      <c r="A869" s="53">
        <v>4456</v>
      </c>
      <c r="B869" s="169" t="s">
        <v>495</v>
      </c>
      <c r="C869" s="170">
        <v>3141</v>
      </c>
      <c r="D869" s="158">
        <v>575432</v>
      </c>
      <c r="E869" s="17">
        <v>0</v>
      </c>
      <c r="F869" s="17">
        <v>194496</v>
      </c>
      <c r="G869" s="17">
        <v>11508</v>
      </c>
      <c r="H869" s="17">
        <v>7492</v>
      </c>
      <c r="I869" s="68">
        <v>788928</v>
      </c>
    </row>
    <row r="870" spans="1:9" ht="14.1" customHeight="1" x14ac:dyDescent="0.2">
      <c r="A870" s="53">
        <v>4456</v>
      </c>
      <c r="B870" s="169" t="s">
        <v>495</v>
      </c>
      <c r="C870" s="170">
        <v>3143</v>
      </c>
      <c r="D870" s="158">
        <v>425615</v>
      </c>
      <c r="E870" s="17">
        <v>-2000</v>
      </c>
      <c r="F870" s="17">
        <v>143182</v>
      </c>
      <c r="G870" s="17">
        <v>8513</v>
      </c>
      <c r="H870" s="17">
        <v>885</v>
      </c>
      <c r="I870" s="68">
        <v>576195</v>
      </c>
    </row>
    <row r="871" spans="1:9" ht="14.1" customHeight="1" x14ac:dyDescent="0.2">
      <c r="A871" s="54">
        <v>4456</v>
      </c>
      <c r="B871" s="167" t="s">
        <v>496</v>
      </c>
      <c r="C871" s="168"/>
      <c r="D871" s="211">
        <v>6986524</v>
      </c>
      <c r="E871" s="66">
        <v>21350</v>
      </c>
      <c r="F871" s="66">
        <v>2368661</v>
      </c>
      <c r="G871" s="66">
        <v>139731</v>
      </c>
      <c r="H871" s="66">
        <v>154059</v>
      </c>
      <c r="I871" s="52">
        <v>9670325</v>
      </c>
    </row>
    <row r="872" spans="1:9" ht="14.1" customHeight="1" x14ac:dyDescent="0.2">
      <c r="A872" s="53">
        <v>4478</v>
      </c>
      <c r="B872" s="169" t="s">
        <v>497</v>
      </c>
      <c r="C872" s="170">
        <v>3114</v>
      </c>
      <c r="D872" s="158">
        <v>1189927</v>
      </c>
      <c r="E872" s="17">
        <v>10833</v>
      </c>
      <c r="F872" s="17">
        <v>405857</v>
      </c>
      <c r="G872" s="17">
        <v>23799</v>
      </c>
      <c r="H872" s="17">
        <v>14323</v>
      </c>
      <c r="I872" s="68">
        <v>1644739</v>
      </c>
    </row>
    <row r="873" spans="1:9" ht="14.1" customHeight="1" x14ac:dyDescent="0.2">
      <c r="A873" s="53">
        <v>4478</v>
      </c>
      <c r="B873" s="169" t="s">
        <v>497</v>
      </c>
      <c r="C873" s="170">
        <v>3143</v>
      </c>
      <c r="D873" s="158">
        <v>55133</v>
      </c>
      <c r="E873" s="17">
        <v>0</v>
      </c>
      <c r="F873" s="17">
        <v>18635</v>
      </c>
      <c r="G873" s="17">
        <v>1103</v>
      </c>
      <c r="H873" s="17">
        <v>53</v>
      </c>
      <c r="I873" s="68">
        <v>74924</v>
      </c>
    </row>
    <row r="874" spans="1:9" ht="14.1" customHeight="1" x14ac:dyDescent="0.2">
      <c r="A874" s="54">
        <v>4478</v>
      </c>
      <c r="B874" s="167" t="s">
        <v>498</v>
      </c>
      <c r="C874" s="168"/>
      <c r="D874" s="211">
        <v>1245060</v>
      </c>
      <c r="E874" s="66">
        <v>10833</v>
      </c>
      <c r="F874" s="66">
        <v>424492</v>
      </c>
      <c r="G874" s="66">
        <v>24902</v>
      </c>
      <c r="H874" s="66">
        <v>14376</v>
      </c>
      <c r="I874" s="52">
        <v>1719663</v>
      </c>
    </row>
    <row r="875" spans="1:9" ht="14.1" customHeight="1" x14ac:dyDescent="0.2">
      <c r="A875" s="53">
        <v>4471</v>
      </c>
      <c r="B875" s="169" t="s">
        <v>499</v>
      </c>
      <c r="C875" s="170">
        <v>3231</v>
      </c>
      <c r="D875" s="158">
        <v>1357115</v>
      </c>
      <c r="E875" s="17">
        <v>4333</v>
      </c>
      <c r="F875" s="17">
        <v>460170</v>
      </c>
      <c r="G875" s="17">
        <v>27142</v>
      </c>
      <c r="H875" s="17">
        <v>6973</v>
      </c>
      <c r="I875" s="68">
        <v>1855733</v>
      </c>
    </row>
    <row r="876" spans="1:9" ht="14.1" customHeight="1" x14ac:dyDescent="0.2">
      <c r="A876" s="54">
        <v>4471</v>
      </c>
      <c r="B876" s="167" t="s">
        <v>500</v>
      </c>
      <c r="C876" s="168"/>
      <c r="D876" s="211">
        <v>1357115</v>
      </c>
      <c r="E876" s="66">
        <v>4333</v>
      </c>
      <c r="F876" s="66">
        <v>460170</v>
      </c>
      <c r="G876" s="66">
        <v>27142</v>
      </c>
      <c r="H876" s="66">
        <v>6973</v>
      </c>
      <c r="I876" s="52">
        <v>1855733</v>
      </c>
    </row>
    <row r="877" spans="1:9" ht="14.1" customHeight="1" x14ac:dyDescent="0.2">
      <c r="A877" s="53">
        <v>4474</v>
      </c>
      <c r="B877" s="169" t="s">
        <v>501</v>
      </c>
      <c r="C877" s="170">
        <v>3233</v>
      </c>
      <c r="D877" s="158">
        <v>168497</v>
      </c>
      <c r="E877" s="17">
        <v>10833</v>
      </c>
      <c r="F877" s="17">
        <v>60613</v>
      </c>
      <c r="G877" s="17">
        <v>3370</v>
      </c>
      <c r="H877" s="17">
        <v>-1512</v>
      </c>
      <c r="I877" s="68">
        <v>241801</v>
      </c>
    </row>
    <row r="878" spans="1:9" ht="14.1" customHeight="1" x14ac:dyDescent="0.2">
      <c r="A878" s="54">
        <v>4474</v>
      </c>
      <c r="B878" s="167" t="s">
        <v>502</v>
      </c>
      <c r="C878" s="168"/>
      <c r="D878" s="211">
        <v>168497</v>
      </c>
      <c r="E878" s="66">
        <v>10833</v>
      </c>
      <c r="F878" s="66">
        <v>60613</v>
      </c>
      <c r="G878" s="66">
        <v>3370</v>
      </c>
      <c r="H878" s="66">
        <v>-1512</v>
      </c>
      <c r="I878" s="52">
        <v>241801</v>
      </c>
    </row>
    <row r="879" spans="1:9" ht="14.1" customHeight="1" x14ac:dyDescent="0.2">
      <c r="A879" s="53">
        <v>4402</v>
      </c>
      <c r="B879" s="169" t="s">
        <v>503</v>
      </c>
      <c r="C879" s="170">
        <v>3111</v>
      </c>
      <c r="D879" s="158">
        <v>1664414</v>
      </c>
      <c r="E879" s="17">
        <v>0</v>
      </c>
      <c r="F879" s="17">
        <v>562572</v>
      </c>
      <c r="G879" s="17">
        <v>33289</v>
      </c>
      <c r="H879" s="17">
        <v>-6591</v>
      </c>
      <c r="I879" s="68">
        <v>2253684</v>
      </c>
    </row>
    <row r="880" spans="1:9" ht="14.1" customHeight="1" x14ac:dyDescent="0.2">
      <c r="A880" s="53">
        <v>4402</v>
      </c>
      <c r="B880" s="169" t="s">
        <v>503</v>
      </c>
      <c r="C880" s="170">
        <v>3141</v>
      </c>
      <c r="D880" s="158">
        <v>275946</v>
      </c>
      <c r="E880" s="17">
        <v>0</v>
      </c>
      <c r="F880" s="17">
        <v>93269</v>
      </c>
      <c r="G880" s="17">
        <v>5519</v>
      </c>
      <c r="H880" s="17">
        <v>1941</v>
      </c>
      <c r="I880" s="68">
        <v>376675</v>
      </c>
    </row>
    <row r="881" spans="1:9" ht="14.1" customHeight="1" x14ac:dyDescent="0.2">
      <c r="A881" s="51">
        <v>4402</v>
      </c>
      <c r="B881" s="167" t="s">
        <v>504</v>
      </c>
      <c r="C881" s="168"/>
      <c r="D881" s="211">
        <v>1940360</v>
      </c>
      <c r="E881" s="66">
        <v>0</v>
      </c>
      <c r="F881" s="66">
        <v>655841</v>
      </c>
      <c r="G881" s="66">
        <v>38808</v>
      </c>
      <c r="H881" s="66">
        <v>-4650</v>
      </c>
      <c r="I881" s="52">
        <v>2630359</v>
      </c>
    </row>
    <row r="882" spans="1:9" ht="14.1" customHeight="1" x14ac:dyDescent="0.2">
      <c r="A882" s="53">
        <v>4481</v>
      </c>
      <c r="B882" s="169" t="s">
        <v>505</v>
      </c>
      <c r="C882" s="170">
        <v>3113</v>
      </c>
      <c r="D882" s="158">
        <v>3587495</v>
      </c>
      <c r="E882" s="17">
        <v>-7910</v>
      </c>
      <c r="F882" s="17">
        <v>1209900</v>
      </c>
      <c r="G882" s="17">
        <v>71750</v>
      </c>
      <c r="H882" s="17">
        <v>104115</v>
      </c>
      <c r="I882" s="68">
        <v>4965350</v>
      </c>
    </row>
    <row r="883" spans="1:9" ht="14.1" customHeight="1" x14ac:dyDescent="0.2">
      <c r="A883" s="53">
        <v>4481</v>
      </c>
      <c r="B883" s="169" t="s">
        <v>505</v>
      </c>
      <c r="C883" s="170">
        <v>3141</v>
      </c>
      <c r="D883" s="158">
        <v>214638</v>
      </c>
      <c r="E883" s="17">
        <v>0</v>
      </c>
      <c r="F883" s="17">
        <v>72547</v>
      </c>
      <c r="G883" s="17">
        <v>4293</v>
      </c>
      <c r="H883" s="17">
        <v>2477</v>
      </c>
      <c r="I883" s="68">
        <v>293955</v>
      </c>
    </row>
    <row r="884" spans="1:9" ht="14.1" customHeight="1" x14ac:dyDescent="0.2">
      <c r="A884" s="53">
        <v>4481</v>
      </c>
      <c r="B884" s="169" t="s">
        <v>505</v>
      </c>
      <c r="C884" s="170">
        <v>3143</v>
      </c>
      <c r="D884" s="158">
        <v>229462</v>
      </c>
      <c r="E884" s="17">
        <v>0</v>
      </c>
      <c r="F884" s="17">
        <v>77558</v>
      </c>
      <c r="G884" s="17">
        <v>4589</v>
      </c>
      <c r="H884" s="17">
        <v>479</v>
      </c>
      <c r="I884" s="68">
        <v>312088</v>
      </c>
    </row>
    <row r="885" spans="1:9" ht="14.1" customHeight="1" x14ac:dyDescent="0.2">
      <c r="A885" s="51">
        <v>4481</v>
      </c>
      <c r="B885" s="167" t="s">
        <v>506</v>
      </c>
      <c r="C885" s="168"/>
      <c r="D885" s="211">
        <v>4031595</v>
      </c>
      <c r="E885" s="66">
        <v>-7910</v>
      </c>
      <c r="F885" s="66">
        <v>1360005</v>
      </c>
      <c r="G885" s="66">
        <v>80632</v>
      </c>
      <c r="H885" s="66">
        <v>107071</v>
      </c>
      <c r="I885" s="52">
        <v>5571393</v>
      </c>
    </row>
    <row r="886" spans="1:9" ht="14.1" customHeight="1" x14ac:dyDescent="0.2">
      <c r="A886" s="53">
        <v>4469</v>
      </c>
      <c r="B886" s="169" t="s">
        <v>507</v>
      </c>
      <c r="C886" s="170">
        <v>3231</v>
      </c>
      <c r="D886" s="158">
        <v>401393</v>
      </c>
      <c r="E886" s="17">
        <v>-436</v>
      </c>
      <c r="F886" s="17">
        <v>135524</v>
      </c>
      <c r="G886" s="17">
        <v>8027</v>
      </c>
      <c r="H886" s="17">
        <v>1931</v>
      </c>
      <c r="I886" s="68">
        <v>546439</v>
      </c>
    </row>
    <row r="887" spans="1:9" ht="14.1" customHeight="1" x14ac:dyDescent="0.2">
      <c r="A887" s="51">
        <v>4469</v>
      </c>
      <c r="B887" s="167" t="s">
        <v>508</v>
      </c>
      <c r="C887" s="168"/>
      <c r="D887" s="211">
        <v>401393</v>
      </c>
      <c r="E887" s="66">
        <v>-436</v>
      </c>
      <c r="F887" s="66">
        <v>135524</v>
      </c>
      <c r="G887" s="66">
        <v>8027</v>
      </c>
      <c r="H887" s="66">
        <v>1931</v>
      </c>
      <c r="I887" s="52">
        <v>546439</v>
      </c>
    </row>
    <row r="888" spans="1:9" ht="14.1" customHeight="1" x14ac:dyDescent="0.2">
      <c r="A888" s="53">
        <v>4451</v>
      </c>
      <c r="B888" s="169" t="s">
        <v>509</v>
      </c>
      <c r="C888" s="170">
        <v>3111</v>
      </c>
      <c r="D888" s="158">
        <v>933972</v>
      </c>
      <c r="E888" s="17">
        <v>-3227</v>
      </c>
      <c r="F888" s="17">
        <v>314592</v>
      </c>
      <c r="G888" s="17">
        <v>18679</v>
      </c>
      <c r="H888" s="17">
        <v>7924</v>
      </c>
      <c r="I888" s="68">
        <v>1271940</v>
      </c>
    </row>
    <row r="889" spans="1:9" ht="14.1" customHeight="1" x14ac:dyDescent="0.2">
      <c r="A889" s="53">
        <v>4451</v>
      </c>
      <c r="B889" s="169" t="s">
        <v>509</v>
      </c>
      <c r="C889" s="170">
        <v>3113</v>
      </c>
      <c r="D889" s="158">
        <v>4588641</v>
      </c>
      <c r="E889" s="17">
        <v>7536</v>
      </c>
      <c r="F889" s="17">
        <v>1553508</v>
      </c>
      <c r="G889" s="17">
        <v>91773</v>
      </c>
      <c r="H889" s="17">
        <v>36701</v>
      </c>
      <c r="I889" s="68">
        <v>6278159</v>
      </c>
    </row>
    <row r="890" spans="1:9" ht="14.1" customHeight="1" x14ac:dyDescent="0.2">
      <c r="A890" s="53">
        <v>4451</v>
      </c>
      <c r="B890" s="169" t="s">
        <v>509</v>
      </c>
      <c r="C890" s="170">
        <v>3141</v>
      </c>
      <c r="D890" s="158">
        <v>521729</v>
      </c>
      <c r="E890" s="17">
        <v>1237</v>
      </c>
      <c r="F890" s="17">
        <v>176763</v>
      </c>
      <c r="G890" s="17">
        <v>10434</v>
      </c>
      <c r="H890" s="17">
        <v>5307</v>
      </c>
      <c r="I890" s="68">
        <v>715470</v>
      </c>
    </row>
    <row r="891" spans="1:9" ht="14.1" customHeight="1" x14ac:dyDescent="0.2">
      <c r="A891" s="53">
        <v>4451</v>
      </c>
      <c r="B891" s="169" t="s">
        <v>509</v>
      </c>
      <c r="C891" s="170">
        <v>3143</v>
      </c>
      <c r="D891" s="158">
        <v>346040</v>
      </c>
      <c r="E891" s="17">
        <v>0</v>
      </c>
      <c r="F891" s="17">
        <v>116962</v>
      </c>
      <c r="G891" s="17">
        <v>6920</v>
      </c>
      <c r="H891" s="17">
        <v>575</v>
      </c>
      <c r="I891" s="68">
        <v>470497</v>
      </c>
    </row>
    <row r="892" spans="1:9" ht="14.1" customHeight="1" x14ac:dyDescent="0.2">
      <c r="A892" s="51">
        <v>4451</v>
      </c>
      <c r="B892" s="167" t="s">
        <v>510</v>
      </c>
      <c r="C892" s="168"/>
      <c r="D892" s="211">
        <v>6390382</v>
      </c>
      <c r="E892" s="66">
        <v>5546</v>
      </c>
      <c r="F892" s="66">
        <v>2161825</v>
      </c>
      <c r="G892" s="66">
        <v>127806</v>
      </c>
      <c r="H892" s="66">
        <v>50507</v>
      </c>
      <c r="I892" s="52">
        <v>8736066</v>
      </c>
    </row>
    <row r="893" spans="1:9" ht="14.1" customHeight="1" x14ac:dyDescent="0.2">
      <c r="A893" s="53">
        <v>4450</v>
      </c>
      <c r="B893" s="169" t="s">
        <v>511</v>
      </c>
      <c r="C893" s="170">
        <v>3111</v>
      </c>
      <c r="D893" s="158">
        <v>192361</v>
      </c>
      <c r="E893" s="17">
        <v>3000</v>
      </c>
      <c r="F893" s="17">
        <v>66032</v>
      </c>
      <c r="G893" s="17">
        <v>3847</v>
      </c>
      <c r="H893" s="17">
        <v>2006</v>
      </c>
      <c r="I893" s="68">
        <v>267246</v>
      </c>
    </row>
    <row r="894" spans="1:9" ht="14.1" customHeight="1" x14ac:dyDescent="0.2">
      <c r="A894" s="53">
        <v>4450</v>
      </c>
      <c r="B894" s="169" t="s">
        <v>511</v>
      </c>
      <c r="C894" s="170">
        <v>3117</v>
      </c>
      <c r="D894" s="158">
        <v>548634</v>
      </c>
      <c r="E894" s="17">
        <v>8420</v>
      </c>
      <c r="F894" s="17">
        <v>188285</v>
      </c>
      <c r="G894" s="17">
        <v>10972</v>
      </c>
      <c r="H894" s="17">
        <v>10887</v>
      </c>
      <c r="I894" s="68">
        <v>767198</v>
      </c>
    </row>
    <row r="895" spans="1:9" ht="14.1" customHeight="1" x14ac:dyDescent="0.2">
      <c r="A895" s="53">
        <v>4450</v>
      </c>
      <c r="B895" s="169" t="s">
        <v>511</v>
      </c>
      <c r="C895" s="170">
        <v>3141</v>
      </c>
      <c r="D895" s="158">
        <v>39937</v>
      </c>
      <c r="E895" s="17">
        <v>1250</v>
      </c>
      <c r="F895" s="17">
        <v>13922</v>
      </c>
      <c r="G895" s="17">
        <v>799</v>
      </c>
      <c r="H895" s="17">
        <v>385</v>
      </c>
      <c r="I895" s="68">
        <v>56293</v>
      </c>
    </row>
    <row r="896" spans="1:9" ht="14.1" customHeight="1" x14ac:dyDescent="0.2">
      <c r="A896" s="53">
        <v>4450</v>
      </c>
      <c r="B896" s="169" t="s">
        <v>511</v>
      </c>
      <c r="C896" s="170">
        <v>3143</v>
      </c>
      <c r="D896" s="158">
        <v>52656</v>
      </c>
      <c r="E896" s="17">
        <v>0</v>
      </c>
      <c r="F896" s="17">
        <v>17798</v>
      </c>
      <c r="G896" s="17">
        <v>1053</v>
      </c>
      <c r="H896" s="17">
        <v>91</v>
      </c>
      <c r="I896" s="68">
        <v>71598</v>
      </c>
    </row>
    <row r="897" spans="1:9" ht="14.1" customHeight="1" x14ac:dyDescent="0.2">
      <c r="A897" s="51">
        <v>4450</v>
      </c>
      <c r="B897" s="167" t="s">
        <v>512</v>
      </c>
      <c r="C897" s="168"/>
      <c r="D897" s="211">
        <v>833588</v>
      </c>
      <c r="E897" s="66">
        <v>12670</v>
      </c>
      <c r="F897" s="66">
        <v>286037</v>
      </c>
      <c r="G897" s="66">
        <v>16671</v>
      </c>
      <c r="H897" s="66">
        <v>13369</v>
      </c>
      <c r="I897" s="52">
        <v>1162335</v>
      </c>
    </row>
    <row r="898" spans="1:9" ht="14.1" customHeight="1" x14ac:dyDescent="0.2">
      <c r="A898" s="53">
        <v>4430</v>
      </c>
      <c r="B898" s="169" t="s">
        <v>513</v>
      </c>
      <c r="C898" s="170">
        <v>3111</v>
      </c>
      <c r="D898" s="158">
        <v>190916</v>
      </c>
      <c r="E898" s="17">
        <v>0</v>
      </c>
      <c r="F898" s="17">
        <v>64529</v>
      </c>
      <c r="G898" s="17">
        <v>3818</v>
      </c>
      <c r="H898" s="17">
        <v>2411</v>
      </c>
      <c r="I898" s="68">
        <v>261674</v>
      </c>
    </row>
    <row r="899" spans="1:9" ht="14.1" customHeight="1" x14ac:dyDescent="0.2">
      <c r="A899" s="53">
        <v>4430</v>
      </c>
      <c r="B899" s="169" t="s">
        <v>513</v>
      </c>
      <c r="C899" s="170">
        <v>3117</v>
      </c>
      <c r="D899" s="158">
        <v>319240</v>
      </c>
      <c r="E899" s="17">
        <v>0</v>
      </c>
      <c r="F899" s="17">
        <v>107904</v>
      </c>
      <c r="G899" s="17">
        <v>6384</v>
      </c>
      <c r="H899" s="17">
        <v>2010</v>
      </c>
      <c r="I899" s="68">
        <v>435538</v>
      </c>
    </row>
    <row r="900" spans="1:9" ht="14.1" customHeight="1" x14ac:dyDescent="0.2">
      <c r="A900" s="53">
        <v>4430</v>
      </c>
      <c r="B900" s="169" t="s">
        <v>513</v>
      </c>
      <c r="C900" s="170">
        <v>3141</v>
      </c>
      <c r="D900" s="158">
        <v>72932</v>
      </c>
      <c r="E900" s="17">
        <v>0</v>
      </c>
      <c r="F900" s="17">
        <v>24652</v>
      </c>
      <c r="G900" s="17">
        <v>1459</v>
      </c>
      <c r="H900" s="17">
        <v>412</v>
      </c>
      <c r="I900" s="68">
        <v>99455</v>
      </c>
    </row>
    <row r="901" spans="1:9" ht="14.1" customHeight="1" x14ac:dyDescent="0.2">
      <c r="A901" s="53">
        <v>4430</v>
      </c>
      <c r="B901" s="171" t="s">
        <v>513</v>
      </c>
      <c r="C901" s="170">
        <v>3143</v>
      </c>
      <c r="D901" s="158">
        <v>65651</v>
      </c>
      <c r="E901" s="17">
        <v>0</v>
      </c>
      <c r="F901" s="17">
        <v>22190</v>
      </c>
      <c r="G901" s="17">
        <v>1313</v>
      </c>
      <c r="H901" s="17">
        <v>96</v>
      </c>
      <c r="I901" s="68">
        <v>89250</v>
      </c>
    </row>
    <row r="902" spans="1:9" ht="14.1" customHeight="1" x14ac:dyDescent="0.2">
      <c r="A902" s="51">
        <v>4430</v>
      </c>
      <c r="B902" s="167" t="s">
        <v>514</v>
      </c>
      <c r="C902" s="168"/>
      <c r="D902" s="211">
        <v>648739</v>
      </c>
      <c r="E902" s="66">
        <v>0</v>
      </c>
      <c r="F902" s="66">
        <v>219275</v>
      </c>
      <c r="G902" s="66">
        <v>12974</v>
      </c>
      <c r="H902" s="66">
        <v>4929</v>
      </c>
      <c r="I902" s="52">
        <v>885917</v>
      </c>
    </row>
    <row r="903" spans="1:9" ht="14.1" customHeight="1" x14ac:dyDescent="0.2">
      <c r="A903" s="53">
        <v>4433</v>
      </c>
      <c r="B903" s="169" t="s">
        <v>515</v>
      </c>
      <c r="C903" s="170">
        <v>3111</v>
      </c>
      <c r="D903" s="158">
        <v>165175</v>
      </c>
      <c r="E903" s="17">
        <v>-1985</v>
      </c>
      <c r="F903" s="17">
        <v>55158</v>
      </c>
      <c r="G903" s="17">
        <v>3304</v>
      </c>
      <c r="H903" s="17">
        <v>847</v>
      </c>
      <c r="I903" s="68">
        <v>222499</v>
      </c>
    </row>
    <row r="904" spans="1:9" ht="14.1" customHeight="1" x14ac:dyDescent="0.2">
      <c r="A904" s="53">
        <v>4433</v>
      </c>
      <c r="B904" s="169" t="s">
        <v>515</v>
      </c>
      <c r="C904" s="170">
        <v>3117</v>
      </c>
      <c r="D904" s="158">
        <v>227389</v>
      </c>
      <c r="E904" s="17">
        <v>0</v>
      </c>
      <c r="F904" s="17">
        <v>76858</v>
      </c>
      <c r="G904" s="17">
        <v>4548</v>
      </c>
      <c r="H904" s="17">
        <v>-3582</v>
      </c>
      <c r="I904" s="68">
        <v>305213</v>
      </c>
    </row>
    <row r="905" spans="1:9" ht="14.1" customHeight="1" x14ac:dyDescent="0.2">
      <c r="A905" s="53">
        <v>4433</v>
      </c>
      <c r="B905" s="169" t="s">
        <v>515</v>
      </c>
      <c r="C905" s="170">
        <v>3141</v>
      </c>
      <c r="D905" s="158">
        <v>43581</v>
      </c>
      <c r="E905" s="17">
        <v>-490</v>
      </c>
      <c r="F905" s="17">
        <v>14564</v>
      </c>
      <c r="G905" s="17">
        <v>871</v>
      </c>
      <c r="H905" s="17">
        <v>203</v>
      </c>
      <c r="I905" s="68">
        <v>58729</v>
      </c>
    </row>
    <row r="906" spans="1:9" ht="14.1" customHeight="1" x14ac:dyDescent="0.2">
      <c r="A906" s="53">
        <v>4433</v>
      </c>
      <c r="B906" s="171" t="s">
        <v>515</v>
      </c>
      <c r="C906" s="170">
        <v>3143</v>
      </c>
      <c r="D906" s="158">
        <v>35887</v>
      </c>
      <c r="E906" s="17">
        <v>-686</v>
      </c>
      <c r="F906" s="17">
        <v>11899</v>
      </c>
      <c r="G906" s="17">
        <v>717</v>
      </c>
      <c r="H906" s="17">
        <v>53</v>
      </c>
      <c r="I906" s="68">
        <v>47870</v>
      </c>
    </row>
    <row r="907" spans="1:9" ht="14.1" customHeight="1" x14ac:dyDescent="0.2">
      <c r="A907" s="51">
        <v>4433</v>
      </c>
      <c r="B907" s="167" t="s">
        <v>516</v>
      </c>
      <c r="C907" s="168"/>
      <c r="D907" s="211">
        <v>472032</v>
      </c>
      <c r="E907" s="66">
        <v>-3161</v>
      </c>
      <c r="F907" s="66">
        <v>158479</v>
      </c>
      <c r="G907" s="66">
        <v>9440</v>
      </c>
      <c r="H907" s="66">
        <v>-2479</v>
      </c>
      <c r="I907" s="52">
        <v>634311</v>
      </c>
    </row>
    <row r="908" spans="1:9" ht="14.1" customHeight="1" x14ac:dyDescent="0.2">
      <c r="A908" s="53">
        <v>4487</v>
      </c>
      <c r="B908" s="169" t="s">
        <v>517</v>
      </c>
      <c r="C908" s="170">
        <v>3111</v>
      </c>
      <c r="D908" s="158">
        <v>289315</v>
      </c>
      <c r="E908" s="17">
        <v>0</v>
      </c>
      <c r="F908" s="17">
        <v>97789</v>
      </c>
      <c r="G908" s="17">
        <v>5786</v>
      </c>
      <c r="H908" s="17">
        <v>2587</v>
      </c>
      <c r="I908" s="68">
        <v>395477</v>
      </c>
    </row>
    <row r="909" spans="1:9" ht="14.1" customHeight="1" x14ac:dyDescent="0.2">
      <c r="A909" s="53">
        <v>4487</v>
      </c>
      <c r="B909" s="169" t="s">
        <v>517</v>
      </c>
      <c r="C909" s="170">
        <v>3117</v>
      </c>
      <c r="D909" s="158">
        <v>741519</v>
      </c>
      <c r="E909" s="17">
        <v>44216</v>
      </c>
      <c r="F909" s="17">
        <v>265578</v>
      </c>
      <c r="G909" s="17">
        <v>14831</v>
      </c>
      <c r="H909" s="17">
        <v>-3328</v>
      </c>
      <c r="I909" s="68">
        <v>1062816</v>
      </c>
    </row>
    <row r="910" spans="1:9" ht="14.1" customHeight="1" x14ac:dyDescent="0.2">
      <c r="A910" s="53">
        <v>4487</v>
      </c>
      <c r="B910" s="169" t="s">
        <v>517</v>
      </c>
      <c r="C910" s="170">
        <v>3141</v>
      </c>
      <c r="D910" s="158">
        <v>150483</v>
      </c>
      <c r="E910" s="17">
        <v>0</v>
      </c>
      <c r="F910" s="17">
        <v>50863</v>
      </c>
      <c r="G910" s="17">
        <v>3010</v>
      </c>
      <c r="H910" s="17">
        <v>1060</v>
      </c>
      <c r="I910" s="68">
        <v>205416</v>
      </c>
    </row>
    <row r="911" spans="1:9" ht="14.1" customHeight="1" x14ac:dyDescent="0.2">
      <c r="A911" s="53">
        <v>4487</v>
      </c>
      <c r="B911" s="169" t="s">
        <v>517</v>
      </c>
      <c r="C911" s="170">
        <v>3143</v>
      </c>
      <c r="D911" s="158">
        <v>60476</v>
      </c>
      <c r="E911" s="17">
        <v>0</v>
      </c>
      <c r="F911" s="17">
        <v>20441</v>
      </c>
      <c r="G911" s="17">
        <v>1209</v>
      </c>
      <c r="H911" s="17">
        <v>182</v>
      </c>
      <c r="I911" s="68">
        <v>82308</v>
      </c>
    </row>
    <row r="912" spans="1:9" ht="14.1" customHeight="1" x14ac:dyDescent="0.2">
      <c r="A912" s="51">
        <v>4487</v>
      </c>
      <c r="B912" s="167" t="s">
        <v>518</v>
      </c>
      <c r="C912" s="168"/>
      <c r="D912" s="211">
        <v>1241793</v>
      </c>
      <c r="E912" s="66">
        <v>44216</v>
      </c>
      <c r="F912" s="66">
        <v>434671</v>
      </c>
      <c r="G912" s="66">
        <v>24836</v>
      </c>
      <c r="H912" s="66">
        <v>501</v>
      </c>
      <c r="I912" s="52">
        <v>1746017</v>
      </c>
    </row>
    <row r="913" spans="1:9" ht="14.1" customHeight="1" x14ac:dyDescent="0.2">
      <c r="A913" s="53">
        <v>4488</v>
      </c>
      <c r="B913" s="169" t="s">
        <v>519</v>
      </c>
      <c r="C913" s="170">
        <v>3111</v>
      </c>
      <c r="D913" s="158">
        <v>171765</v>
      </c>
      <c r="E913" s="17">
        <v>0</v>
      </c>
      <c r="F913" s="17">
        <v>58057</v>
      </c>
      <c r="G913" s="17">
        <v>3435</v>
      </c>
      <c r="H913" s="17">
        <v>1361</v>
      </c>
      <c r="I913" s="68">
        <v>234618</v>
      </c>
    </row>
    <row r="914" spans="1:9" ht="14.1" customHeight="1" x14ac:dyDescent="0.2">
      <c r="A914" s="53">
        <v>4488</v>
      </c>
      <c r="B914" s="169" t="s">
        <v>519</v>
      </c>
      <c r="C914" s="170">
        <v>3117</v>
      </c>
      <c r="D914" s="158">
        <v>493077</v>
      </c>
      <c r="E914" s="17">
        <v>10003</v>
      </c>
      <c r="F914" s="17">
        <v>170041</v>
      </c>
      <c r="G914" s="17">
        <v>9861</v>
      </c>
      <c r="H914" s="17">
        <v>-1353</v>
      </c>
      <c r="I914" s="68">
        <v>681629</v>
      </c>
    </row>
    <row r="915" spans="1:9" ht="14.1" customHeight="1" x14ac:dyDescent="0.2">
      <c r="A915" s="53">
        <v>4488</v>
      </c>
      <c r="B915" s="169" t="s">
        <v>519</v>
      </c>
      <c r="C915" s="170">
        <v>3141</v>
      </c>
      <c r="D915" s="158">
        <v>29481</v>
      </c>
      <c r="E915" s="17">
        <v>0</v>
      </c>
      <c r="F915" s="17">
        <v>9964</v>
      </c>
      <c r="G915" s="17">
        <v>590</v>
      </c>
      <c r="H915" s="17">
        <v>265</v>
      </c>
      <c r="I915" s="68">
        <v>40300</v>
      </c>
    </row>
    <row r="916" spans="1:9" ht="14.1" customHeight="1" x14ac:dyDescent="0.2">
      <c r="A916" s="53">
        <v>4488</v>
      </c>
      <c r="B916" s="169" t="s">
        <v>519</v>
      </c>
      <c r="C916" s="170">
        <v>3143</v>
      </c>
      <c r="D916" s="158">
        <v>74820</v>
      </c>
      <c r="E916" s="17">
        <v>0</v>
      </c>
      <c r="F916" s="17">
        <v>25289</v>
      </c>
      <c r="G916" s="17">
        <v>1496</v>
      </c>
      <c r="H916" s="17">
        <v>134</v>
      </c>
      <c r="I916" s="68">
        <v>101739</v>
      </c>
    </row>
    <row r="917" spans="1:9" ht="14.1" customHeight="1" x14ac:dyDescent="0.2">
      <c r="A917" s="51">
        <v>4488</v>
      </c>
      <c r="B917" s="167" t="s">
        <v>520</v>
      </c>
      <c r="C917" s="168"/>
      <c r="D917" s="211">
        <v>769143</v>
      </c>
      <c r="E917" s="66">
        <v>10003</v>
      </c>
      <c r="F917" s="66">
        <v>263351</v>
      </c>
      <c r="G917" s="66">
        <v>15382</v>
      </c>
      <c r="H917" s="66">
        <v>407</v>
      </c>
      <c r="I917" s="52">
        <v>1058286</v>
      </c>
    </row>
    <row r="918" spans="1:9" ht="14.1" customHeight="1" x14ac:dyDescent="0.2">
      <c r="A918" s="53">
        <v>4434</v>
      </c>
      <c r="B918" s="169" t="s">
        <v>521</v>
      </c>
      <c r="C918" s="170">
        <v>3111</v>
      </c>
      <c r="D918" s="158">
        <v>425726</v>
      </c>
      <c r="E918" s="17">
        <v>2113</v>
      </c>
      <c r="F918" s="17">
        <v>144609</v>
      </c>
      <c r="G918" s="17">
        <v>8514</v>
      </c>
      <c r="H918" s="17">
        <v>4440</v>
      </c>
      <c r="I918" s="68">
        <v>585402</v>
      </c>
    </row>
    <row r="919" spans="1:9" ht="14.1" customHeight="1" x14ac:dyDescent="0.2">
      <c r="A919" s="53">
        <v>4434</v>
      </c>
      <c r="B919" s="169" t="s">
        <v>521</v>
      </c>
      <c r="C919" s="170">
        <v>3113</v>
      </c>
      <c r="D919" s="158">
        <v>2004853</v>
      </c>
      <c r="E919" s="17">
        <v>4520</v>
      </c>
      <c r="F919" s="17">
        <v>679168</v>
      </c>
      <c r="G919" s="17">
        <v>40097</v>
      </c>
      <c r="H919" s="17">
        <v>21170</v>
      </c>
      <c r="I919" s="68">
        <v>2749808</v>
      </c>
    </row>
    <row r="920" spans="1:9" ht="14.1" customHeight="1" x14ac:dyDescent="0.2">
      <c r="A920" s="53">
        <v>4434</v>
      </c>
      <c r="B920" s="169" t="s">
        <v>521</v>
      </c>
      <c r="C920" s="170">
        <v>3141</v>
      </c>
      <c r="D920" s="158">
        <v>231447</v>
      </c>
      <c r="E920" s="17">
        <v>3277</v>
      </c>
      <c r="F920" s="17">
        <v>79337</v>
      </c>
      <c r="G920" s="17">
        <v>4629</v>
      </c>
      <c r="H920" s="17">
        <v>2026</v>
      </c>
      <c r="I920" s="68">
        <v>320716</v>
      </c>
    </row>
    <row r="921" spans="1:9" ht="14.1" customHeight="1" x14ac:dyDescent="0.2">
      <c r="A921" s="53">
        <v>4434</v>
      </c>
      <c r="B921" s="169" t="s">
        <v>521</v>
      </c>
      <c r="C921" s="170">
        <v>3143</v>
      </c>
      <c r="D921" s="158">
        <v>179696</v>
      </c>
      <c r="E921" s="17">
        <v>5139</v>
      </c>
      <c r="F921" s="17">
        <v>62474</v>
      </c>
      <c r="G921" s="17">
        <v>3594</v>
      </c>
      <c r="H921" s="17">
        <v>247</v>
      </c>
      <c r="I921" s="68">
        <v>251150</v>
      </c>
    </row>
    <row r="922" spans="1:9" ht="14.1" customHeight="1" x14ac:dyDescent="0.2">
      <c r="A922" s="51">
        <v>4434</v>
      </c>
      <c r="B922" s="167" t="s">
        <v>522</v>
      </c>
      <c r="C922" s="168"/>
      <c r="D922" s="211">
        <v>2841722</v>
      </c>
      <c r="E922" s="66">
        <v>15049</v>
      </c>
      <c r="F922" s="66">
        <v>965588</v>
      </c>
      <c r="G922" s="66">
        <v>56834</v>
      </c>
      <c r="H922" s="66">
        <v>27883</v>
      </c>
      <c r="I922" s="52">
        <v>3907076</v>
      </c>
    </row>
    <row r="923" spans="1:9" ht="14.1" customHeight="1" x14ac:dyDescent="0.2">
      <c r="A923" s="53">
        <v>4441</v>
      </c>
      <c r="B923" s="169" t="s">
        <v>523</v>
      </c>
      <c r="C923" s="170">
        <v>3111</v>
      </c>
      <c r="D923" s="158">
        <v>515073</v>
      </c>
      <c r="E923" s="17">
        <v>0</v>
      </c>
      <c r="F923" s="17">
        <v>174095</v>
      </c>
      <c r="G923" s="17">
        <v>10301</v>
      </c>
      <c r="H923" s="17">
        <v>5535</v>
      </c>
      <c r="I923" s="68">
        <v>705004</v>
      </c>
    </row>
    <row r="924" spans="1:9" ht="14.1" customHeight="1" x14ac:dyDescent="0.2">
      <c r="A924" s="53">
        <v>4441</v>
      </c>
      <c r="B924" s="169" t="s">
        <v>523</v>
      </c>
      <c r="C924" s="170">
        <v>3117</v>
      </c>
      <c r="D924" s="158">
        <v>639914</v>
      </c>
      <c r="E924" s="17">
        <v>6437</v>
      </c>
      <c r="F924" s="17">
        <v>218467</v>
      </c>
      <c r="G924" s="17">
        <v>12799</v>
      </c>
      <c r="H924" s="17">
        <v>19480</v>
      </c>
      <c r="I924" s="68">
        <v>897097</v>
      </c>
    </row>
    <row r="925" spans="1:9" ht="14.1" customHeight="1" x14ac:dyDescent="0.2">
      <c r="A925" s="53">
        <v>4441</v>
      </c>
      <c r="B925" s="169" t="s">
        <v>523</v>
      </c>
      <c r="C925" s="170">
        <v>3141</v>
      </c>
      <c r="D925" s="158">
        <v>171102</v>
      </c>
      <c r="E925" s="17">
        <v>0</v>
      </c>
      <c r="F925" s="17">
        <v>57832</v>
      </c>
      <c r="G925" s="17">
        <v>3422</v>
      </c>
      <c r="H925" s="17">
        <v>1258</v>
      </c>
      <c r="I925" s="68">
        <v>233614</v>
      </c>
    </row>
    <row r="926" spans="1:9" ht="14.1" customHeight="1" x14ac:dyDescent="0.2">
      <c r="A926" s="53">
        <v>4441</v>
      </c>
      <c r="B926" s="169" t="s">
        <v>523</v>
      </c>
      <c r="C926" s="170">
        <v>3143</v>
      </c>
      <c r="D926" s="158">
        <v>97989</v>
      </c>
      <c r="E926" s="17">
        <v>-1867</v>
      </c>
      <c r="F926" s="17">
        <v>32490</v>
      </c>
      <c r="G926" s="17">
        <v>1960</v>
      </c>
      <c r="H926" s="17">
        <v>172</v>
      </c>
      <c r="I926" s="68">
        <v>130744</v>
      </c>
    </row>
    <row r="927" spans="1:9" ht="14.1" customHeight="1" x14ac:dyDescent="0.2">
      <c r="A927" s="51">
        <v>4441</v>
      </c>
      <c r="B927" s="167" t="s">
        <v>524</v>
      </c>
      <c r="C927" s="168"/>
      <c r="D927" s="211">
        <v>1424078</v>
      </c>
      <c r="E927" s="66">
        <v>4570</v>
      </c>
      <c r="F927" s="66">
        <v>482884</v>
      </c>
      <c r="G927" s="66">
        <v>28482</v>
      </c>
      <c r="H927" s="66">
        <v>26445</v>
      </c>
      <c r="I927" s="52">
        <v>1966459</v>
      </c>
    </row>
    <row r="928" spans="1:9" ht="14.1" customHeight="1" x14ac:dyDescent="0.2">
      <c r="A928" s="53">
        <v>4428</v>
      </c>
      <c r="B928" s="169" t="s">
        <v>525</v>
      </c>
      <c r="C928" s="170">
        <v>3111</v>
      </c>
      <c r="D928" s="158">
        <v>222699</v>
      </c>
      <c r="E928" s="17">
        <v>0</v>
      </c>
      <c r="F928" s="17">
        <v>75272</v>
      </c>
      <c r="G928" s="17">
        <v>4454</v>
      </c>
      <c r="H928" s="17">
        <v>892</v>
      </c>
      <c r="I928" s="68">
        <v>303317</v>
      </c>
    </row>
    <row r="929" spans="1:9" ht="14.1" customHeight="1" x14ac:dyDescent="0.2">
      <c r="A929" s="53">
        <v>4428</v>
      </c>
      <c r="B929" s="169" t="s">
        <v>525</v>
      </c>
      <c r="C929" s="170">
        <v>3141</v>
      </c>
      <c r="D929" s="158">
        <v>94503</v>
      </c>
      <c r="E929" s="17">
        <v>0</v>
      </c>
      <c r="F929" s="17">
        <v>31942</v>
      </c>
      <c r="G929" s="17">
        <v>1890</v>
      </c>
      <c r="H929" s="17">
        <v>561</v>
      </c>
      <c r="I929" s="68">
        <v>128896</v>
      </c>
    </row>
    <row r="930" spans="1:9" ht="14.1" customHeight="1" x14ac:dyDescent="0.2">
      <c r="A930" s="51">
        <v>4428</v>
      </c>
      <c r="B930" s="167" t="s">
        <v>526</v>
      </c>
      <c r="C930" s="168"/>
      <c r="D930" s="211">
        <v>317202</v>
      </c>
      <c r="E930" s="66">
        <v>0</v>
      </c>
      <c r="F930" s="66">
        <v>107214</v>
      </c>
      <c r="G930" s="66">
        <v>6344</v>
      </c>
      <c r="H930" s="66">
        <v>1453</v>
      </c>
      <c r="I930" s="52">
        <v>432213</v>
      </c>
    </row>
    <row r="931" spans="1:9" ht="14.1" customHeight="1" x14ac:dyDescent="0.2">
      <c r="A931" s="53">
        <v>4463</v>
      </c>
      <c r="B931" s="169" t="s">
        <v>527</v>
      </c>
      <c r="C931" s="170">
        <v>3117</v>
      </c>
      <c r="D931" s="158">
        <v>345668</v>
      </c>
      <c r="E931" s="17">
        <v>0</v>
      </c>
      <c r="F931" s="17">
        <v>116836</v>
      </c>
      <c r="G931" s="17">
        <v>6913</v>
      </c>
      <c r="H931" s="17">
        <v>9091</v>
      </c>
      <c r="I931" s="68">
        <v>478508</v>
      </c>
    </row>
    <row r="932" spans="1:9" ht="14.1" customHeight="1" x14ac:dyDescent="0.2">
      <c r="A932" s="53">
        <v>4463</v>
      </c>
      <c r="B932" s="169" t="s">
        <v>527</v>
      </c>
      <c r="C932" s="170">
        <v>3143</v>
      </c>
      <c r="D932" s="158">
        <v>77299</v>
      </c>
      <c r="E932" s="17">
        <v>0</v>
      </c>
      <c r="F932" s="17">
        <v>26127</v>
      </c>
      <c r="G932" s="17">
        <v>1546</v>
      </c>
      <c r="H932" s="17">
        <v>144</v>
      </c>
      <c r="I932" s="68">
        <v>105116</v>
      </c>
    </row>
    <row r="933" spans="1:9" ht="14.1" customHeight="1" thickBot="1" x14ac:dyDescent="0.25">
      <c r="A933" s="115">
        <v>4463</v>
      </c>
      <c r="B933" s="213" t="s">
        <v>528</v>
      </c>
      <c r="C933" s="214"/>
      <c r="D933" s="215">
        <v>422967</v>
      </c>
      <c r="E933" s="69">
        <v>0</v>
      </c>
      <c r="F933" s="69">
        <v>142963</v>
      </c>
      <c r="G933" s="69">
        <v>8459</v>
      </c>
      <c r="H933" s="69">
        <v>9235</v>
      </c>
      <c r="I933" s="55">
        <v>583624</v>
      </c>
    </row>
    <row r="934" spans="1:9" ht="14.1" customHeight="1" thickBot="1" x14ac:dyDescent="0.25">
      <c r="A934" s="106"/>
      <c r="B934" s="217" t="s">
        <v>529</v>
      </c>
      <c r="C934" s="218"/>
      <c r="D934" s="219">
        <v>43740086</v>
      </c>
      <c r="E934" s="70">
        <v>251937</v>
      </c>
      <c r="F934" s="70">
        <v>14869308</v>
      </c>
      <c r="G934" s="70">
        <v>874799</v>
      </c>
      <c r="H934" s="70">
        <v>561105</v>
      </c>
      <c r="I934" s="71">
        <v>60297235</v>
      </c>
    </row>
    <row r="935" spans="1:9" ht="14.1" customHeight="1" x14ac:dyDescent="0.2">
      <c r="A935" s="116">
        <v>5489</v>
      </c>
      <c r="B935" s="165" t="s">
        <v>530</v>
      </c>
      <c r="C935" s="216">
        <v>3111</v>
      </c>
      <c r="D935" s="163">
        <v>446336</v>
      </c>
      <c r="E935" s="37">
        <v>1200</v>
      </c>
      <c r="F935" s="37">
        <v>151267</v>
      </c>
      <c r="G935" s="37">
        <v>8926</v>
      </c>
      <c r="H935" s="37">
        <v>-2453</v>
      </c>
      <c r="I935" s="50">
        <v>605276</v>
      </c>
    </row>
    <row r="936" spans="1:9" ht="14.1" customHeight="1" x14ac:dyDescent="0.2">
      <c r="A936" s="56">
        <v>5489</v>
      </c>
      <c r="B936" s="169" t="s">
        <v>530</v>
      </c>
      <c r="C936" s="170">
        <v>3141</v>
      </c>
      <c r="D936" s="158">
        <v>84054</v>
      </c>
      <c r="E936" s="17">
        <v>0</v>
      </c>
      <c r="F936" s="17">
        <v>28410</v>
      </c>
      <c r="G936" s="17">
        <v>1681</v>
      </c>
      <c r="H936" s="17">
        <v>506</v>
      </c>
      <c r="I936" s="68">
        <v>114651</v>
      </c>
    </row>
    <row r="937" spans="1:9" ht="14.1" customHeight="1" x14ac:dyDescent="0.2">
      <c r="A937" s="57">
        <v>5489</v>
      </c>
      <c r="B937" s="167" t="s">
        <v>531</v>
      </c>
      <c r="C937" s="168"/>
      <c r="D937" s="212">
        <v>530390</v>
      </c>
      <c r="E937" s="67">
        <v>1200</v>
      </c>
      <c r="F937" s="67">
        <v>179677</v>
      </c>
      <c r="G937" s="67">
        <v>10607</v>
      </c>
      <c r="H937" s="67">
        <v>-1947</v>
      </c>
      <c r="I937" s="58">
        <v>719927</v>
      </c>
    </row>
    <row r="938" spans="1:9" ht="14.1" customHeight="1" x14ac:dyDescent="0.2">
      <c r="A938" s="56">
        <v>5451</v>
      </c>
      <c r="B938" s="169" t="s">
        <v>532</v>
      </c>
      <c r="C938" s="170">
        <v>3111</v>
      </c>
      <c r="D938" s="158">
        <v>1429849</v>
      </c>
      <c r="E938" s="17">
        <v>1700</v>
      </c>
      <c r="F938" s="17">
        <v>483864</v>
      </c>
      <c r="G938" s="17">
        <v>28597</v>
      </c>
      <c r="H938" s="17">
        <v>-2723</v>
      </c>
      <c r="I938" s="68">
        <v>1941287</v>
      </c>
    </row>
    <row r="939" spans="1:9" ht="14.1" customHeight="1" x14ac:dyDescent="0.2">
      <c r="A939" s="56">
        <v>5451</v>
      </c>
      <c r="B939" s="169" t="s">
        <v>532</v>
      </c>
      <c r="C939" s="170">
        <v>3141</v>
      </c>
      <c r="D939" s="158">
        <v>213117</v>
      </c>
      <c r="E939" s="17">
        <v>0</v>
      </c>
      <c r="F939" s="17">
        <v>72033</v>
      </c>
      <c r="G939" s="17">
        <v>4262</v>
      </c>
      <c r="H939" s="17">
        <v>1624</v>
      </c>
      <c r="I939" s="68">
        <v>291036</v>
      </c>
    </row>
    <row r="940" spans="1:9" ht="14.1" customHeight="1" x14ac:dyDescent="0.2">
      <c r="A940" s="57">
        <v>5451</v>
      </c>
      <c r="B940" s="167" t="s">
        <v>533</v>
      </c>
      <c r="C940" s="172"/>
      <c r="D940" s="212">
        <v>1642966</v>
      </c>
      <c r="E940" s="67">
        <v>1700</v>
      </c>
      <c r="F940" s="67">
        <v>555897</v>
      </c>
      <c r="G940" s="67">
        <v>32859</v>
      </c>
      <c r="H940" s="67">
        <v>-1099</v>
      </c>
      <c r="I940" s="58">
        <v>2232323</v>
      </c>
    </row>
    <row r="941" spans="1:9" ht="14.1" customHeight="1" x14ac:dyDescent="0.2">
      <c r="A941" s="56">
        <v>5450</v>
      </c>
      <c r="B941" s="173" t="s">
        <v>534</v>
      </c>
      <c r="C941" s="170">
        <v>3111</v>
      </c>
      <c r="D941" s="158">
        <v>989354</v>
      </c>
      <c r="E941" s="17">
        <v>9500</v>
      </c>
      <c r="F941" s="17">
        <v>337612</v>
      </c>
      <c r="G941" s="17">
        <v>19788</v>
      </c>
      <c r="H941" s="17">
        <v>730</v>
      </c>
      <c r="I941" s="68">
        <v>1356984</v>
      </c>
    </row>
    <row r="942" spans="1:9" ht="14.1" customHeight="1" x14ac:dyDescent="0.2">
      <c r="A942" s="56">
        <v>5450</v>
      </c>
      <c r="B942" s="173" t="s">
        <v>534</v>
      </c>
      <c r="C942" s="170">
        <v>3141</v>
      </c>
      <c r="D942" s="158">
        <v>143331</v>
      </c>
      <c r="E942" s="17">
        <v>0</v>
      </c>
      <c r="F942" s="17">
        <v>48446</v>
      </c>
      <c r="G942" s="17">
        <v>2866</v>
      </c>
      <c r="H942" s="17">
        <v>1228</v>
      </c>
      <c r="I942" s="68">
        <v>195871</v>
      </c>
    </row>
    <row r="943" spans="1:9" ht="14.1" customHeight="1" x14ac:dyDescent="0.2">
      <c r="A943" s="57">
        <v>5450</v>
      </c>
      <c r="B943" s="174" t="s">
        <v>535</v>
      </c>
      <c r="C943" s="168"/>
      <c r="D943" s="212">
        <v>1132685</v>
      </c>
      <c r="E943" s="67">
        <v>9500</v>
      </c>
      <c r="F943" s="67">
        <v>386058</v>
      </c>
      <c r="G943" s="67">
        <v>22654</v>
      </c>
      <c r="H943" s="67">
        <v>1958</v>
      </c>
      <c r="I943" s="58">
        <v>1552855</v>
      </c>
    </row>
    <row r="944" spans="1:9" ht="14.1" customHeight="1" x14ac:dyDescent="0.2">
      <c r="A944" s="56">
        <v>5447</v>
      </c>
      <c r="B944" s="169" t="s">
        <v>536</v>
      </c>
      <c r="C944" s="170">
        <v>3233</v>
      </c>
      <c r="D944" s="158">
        <v>419958</v>
      </c>
      <c r="E944" s="17">
        <v>3000</v>
      </c>
      <c r="F944" s="17">
        <v>142960</v>
      </c>
      <c r="G944" s="17">
        <v>8399</v>
      </c>
      <c r="H944" s="17">
        <v>-2997</v>
      </c>
      <c r="I944" s="68">
        <v>571320</v>
      </c>
    </row>
    <row r="945" spans="1:9" ht="14.1" customHeight="1" x14ac:dyDescent="0.2">
      <c r="A945" s="57">
        <v>5447</v>
      </c>
      <c r="B945" s="167" t="s">
        <v>537</v>
      </c>
      <c r="C945" s="168"/>
      <c r="D945" s="212">
        <v>419958</v>
      </c>
      <c r="E945" s="67">
        <v>3000</v>
      </c>
      <c r="F945" s="67">
        <v>142960</v>
      </c>
      <c r="G945" s="67">
        <v>8399</v>
      </c>
      <c r="H945" s="67">
        <v>-2997</v>
      </c>
      <c r="I945" s="58">
        <v>571320</v>
      </c>
    </row>
    <row r="946" spans="1:9" ht="14.1" customHeight="1" x14ac:dyDescent="0.2">
      <c r="A946" s="56">
        <v>5444</v>
      </c>
      <c r="B946" s="169" t="s">
        <v>538</v>
      </c>
      <c r="C946" s="170">
        <v>3113</v>
      </c>
      <c r="D946" s="158">
        <v>2350747</v>
      </c>
      <c r="E946" s="17">
        <v>25007</v>
      </c>
      <c r="F946" s="17">
        <v>803005</v>
      </c>
      <c r="G946" s="17">
        <v>47015</v>
      </c>
      <c r="H946" s="17">
        <v>41716</v>
      </c>
      <c r="I946" s="68">
        <v>3267490</v>
      </c>
    </row>
    <row r="947" spans="1:9" ht="14.1" customHeight="1" x14ac:dyDescent="0.2">
      <c r="A947" s="56">
        <v>5444</v>
      </c>
      <c r="B947" s="169" t="s">
        <v>538</v>
      </c>
      <c r="C947" s="170">
        <v>3122</v>
      </c>
      <c r="D947" s="158">
        <v>1055631</v>
      </c>
      <c r="E947" s="17">
        <v>91450</v>
      </c>
      <c r="F947" s="17">
        <v>387714</v>
      </c>
      <c r="G947" s="17">
        <v>21112</v>
      </c>
      <c r="H947" s="17">
        <v>18700</v>
      </c>
      <c r="I947" s="68">
        <v>1574607</v>
      </c>
    </row>
    <row r="948" spans="1:9" ht="14.1" customHeight="1" x14ac:dyDescent="0.2">
      <c r="A948" s="56">
        <v>5444</v>
      </c>
      <c r="B948" s="169" t="s">
        <v>538</v>
      </c>
      <c r="C948" s="170">
        <v>3141</v>
      </c>
      <c r="D948" s="158">
        <v>73515</v>
      </c>
      <c r="E948" s="17">
        <v>0</v>
      </c>
      <c r="F948" s="17">
        <v>24848</v>
      </c>
      <c r="G948" s="17">
        <v>1471</v>
      </c>
      <c r="H948" s="17">
        <v>1343</v>
      </c>
      <c r="I948" s="68">
        <v>101177</v>
      </c>
    </row>
    <row r="949" spans="1:9" ht="14.1" customHeight="1" x14ac:dyDescent="0.2">
      <c r="A949" s="56">
        <v>5444</v>
      </c>
      <c r="B949" s="169" t="s">
        <v>538</v>
      </c>
      <c r="C949" s="170">
        <v>3143</v>
      </c>
      <c r="D949" s="158">
        <v>265973</v>
      </c>
      <c r="E949" s="17">
        <v>7667</v>
      </c>
      <c r="F949" s="17">
        <v>92490</v>
      </c>
      <c r="G949" s="17">
        <v>5319</v>
      </c>
      <c r="H949" s="17">
        <v>414</v>
      </c>
      <c r="I949" s="68">
        <v>371863</v>
      </c>
    </row>
    <row r="950" spans="1:9" ht="14.1" customHeight="1" x14ac:dyDescent="0.2">
      <c r="A950" s="57">
        <v>5444</v>
      </c>
      <c r="B950" s="167" t="s">
        <v>539</v>
      </c>
      <c r="C950" s="168"/>
      <c r="D950" s="212">
        <v>3745866</v>
      </c>
      <c r="E950" s="67">
        <v>124124</v>
      </c>
      <c r="F950" s="67">
        <v>1308057</v>
      </c>
      <c r="G950" s="67">
        <v>74917</v>
      </c>
      <c r="H950" s="67">
        <v>62173</v>
      </c>
      <c r="I950" s="58">
        <v>5315137</v>
      </c>
    </row>
    <row r="951" spans="1:9" ht="14.1" customHeight="1" x14ac:dyDescent="0.2">
      <c r="A951" s="56">
        <v>5449</v>
      </c>
      <c r="B951" s="169" t="s">
        <v>540</v>
      </c>
      <c r="C951" s="170">
        <v>3114</v>
      </c>
      <c r="D951" s="158">
        <v>1555950</v>
      </c>
      <c r="E951" s="17">
        <v>6417</v>
      </c>
      <c r="F951" s="17">
        <v>528080</v>
      </c>
      <c r="G951" s="17">
        <v>31119</v>
      </c>
      <c r="H951" s="17">
        <v>18039</v>
      </c>
      <c r="I951" s="68">
        <v>2139605</v>
      </c>
    </row>
    <row r="952" spans="1:9" ht="14.1" customHeight="1" x14ac:dyDescent="0.2">
      <c r="A952" s="56">
        <v>5449</v>
      </c>
      <c r="B952" s="169" t="s">
        <v>540</v>
      </c>
      <c r="C952" s="170">
        <v>3143</v>
      </c>
      <c r="D952" s="158">
        <v>88307</v>
      </c>
      <c r="E952" s="17">
        <v>0</v>
      </c>
      <c r="F952" s="17">
        <v>29848</v>
      </c>
      <c r="G952" s="17">
        <v>1766</v>
      </c>
      <c r="H952" s="17">
        <v>23</v>
      </c>
      <c r="I952" s="68">
        <v>119944</v>
      </c>
    </row>
    <row r="953" spans="1:9" ht="14.1" customHeight="1" x14ac:dyDescent="0.2">
      <c r="A953" s="57">
        <v>5449</v>
      </c>
      <c r="B953" s="167" t="s">
        <v>541</v>
      </c>
      <c r="C953" s="168"/>
      <c r="D953" s="212">
        <v>1644257</v>
      </c>
      <c r="E953" s="67">
        <v>6417</v>
      </c>
      <c r="F953" s="67">
        <v>557928</v>
      </c>
      <c r="G953" s="67">
        <v>32885</v>
      </c>
      <c r="H953" s="67">
        <v>18062</v>
      </c>
      <c r="I953" s="58">
        <v>2259549</v>
      </c>
    </row>
    <row r="954" spans="1:9" ht="14.1" customHeight="1" x14ac:dyDescent="0.2">
      <c r="A954" s="56">
        <v>5443</v>
      </c>
      <c r="B954" s="169" t="s">
        <v>542</v>
      </c>
      <c r="C954" s="170">
        <v>3113</v>
      </c>
      <c r="D954" s="158">
        <v>2672178</v>
      </c>
      <c r="E954" s="17">
        <v>8916</v>
      </c>
      <c r="F954" s="17">
        <v>906210</v>
      </c>
      <c r="G954" s="17">
        <v>53443</v>
      </c>
      <c r="H954" s="17">
        <v>74115</v>
      </c>
      <c r="I954" s="68">
        <v>3714862</v>
      </c>
    </row>
    <row r="955" spans="1:9" ht="14.1" customHeight="1" x14ac:dyDescent="0.2">
      <c r="A955" s="56">
        <v>5443</v>
      </c>
      <c r="B955" s="169" t="s">
        <v>542</v>
      </c>
      <c r="C955" s="170">
        <v>3141</v>
      </c>
      <c r="D955" s="158">
        <v>435327</v>
      </c>
      <c r="E955" s="17">
        <v>917</v>
      </c>
      <c r="F955" s="17">
        <v>147451</v>
      </c>
      <c r="G955" s="17">
        <v>8706</v>
      </c>
      <c r="H955" s="17">
        <v>5800</v>
      </c>
      <c r="I955" s="68">
        <v>598201</v>
      </c>
    </row>
    <row r="956" spans="1:9" ht="14.1" customHeight="1" x14ac:dyDescent="0.2">
      <c r="A956" s="56">
        <v>5443</v>
      </c>
      <c r="B956" s="169" t="s">
        <v>542</v>
      </c>
      <c r="C956" s="170">
        <v>3143</v>
      </c>
      <c r="D956" s="158">
        <v>179609</v>
      </c>
      <c r="E956" s="17">
        <v>2583</v>
      </c>
      <c r="F956" s="17">
        <v>61581</v>
      </c>
      <c r="G956" s="17">
        <v>3593</v>
      </c>
      <c r="H956" s="17">
        <v>388</v>
      </c>
      <c r="I956" s="68">
        <v>247754</v>
      </c>
    </row>
    <row r="957" spans="1:9" ht="14.1" customHeight="1" x14ac:dyDescent="0.2">
      <c r="A957" s="57">
        <v>5443</v>
      </c>
      <c r="B957" s="167" t="s">
        <v>543</v>
      </c>
      <c r="C957" s="168"/>
      <c r="D957" s="212">
        <v>3287114</v>
      </c>
      <c r="E957" s="67">
        <v>12416</v>
      </c>
      <c r="F957" s="67">
        <v>1115242</v>
      </c>
      <c r="G957" s="67">
        <v>65742</v>
      </c>
      <c r="H957" s="67">
        <v>80303</v>
      </c>
      <c r="I957" s="58">
        <v>4560817</v>
      </c>
    </row>
    <row r="958" spans="1:9" ht="14.1" customHeight="1" x14ac:dyDescent="0.2">
      <c r="A958" s="56">
        <v>5445</v>
      </c>
      <c r="B958" s="169" t="s">
        <v>544</v>
      </c>
      <c r="C958" s="170">
        <v>3113</v>
      </c>
      <c r="D958" s="158">
        <v>3442714</v>
      </c>
      <c r="E958" s="17">
        <v>68762</v>
      </c>
      <c r="F958" s="17">
        <v>1186879</v>
      </c>
      <c r="G958" s="17">
        <v>68855</v>
      </c>
      <c r="H958" s="17">
        <v>97800</v>
      </c>
      <c r="I958" s="68">
        <v>4865010</v>
      </c>
    </row>
    <row r="959" spans="1:9" ht="14.1" customHeight="1" x14ac:dyDescent="0.2">
      <c r="A959" s="56">
        <v>5445</v>
      </c>
      <c r="B959" s="169" t="s">
        <v>544</v>
      </c>
      <c r="C959" s="170">
        <v>3141</v>
      </c>
      <c r="D959" s="158">
        <v>184552</v>
      </c>
      <c r="E959" s="17">
        <v>0</v>
      </c>
      <c r="F959" s="17">
        <v>62379</v>
      </c>
      <c r="G959" s="17">
        <v>3691</v>
      </c>
      <c r="H959" s="17">
        <v>2068</v>
      </c>
      <c r="I959" s="68">
        <v>252690</v>
      </c>
    </row>
    <row r="960" spans="1:9" ht="14.1" customHeight="1" x14ac:dyDescent="0.2">
      <c r="A960" s="56">
        <v>5445</v>
      </c>
      <c r="B960" s="169" t="s">
        <v>544</v>
      </c>
      <c r="C960" s="170">
        <v>3143</v>
      </c>
      <c r="D960" s="158">
        <v>255341</v>
      </c>
      <c r="E960" s="17">
        <v>5500</v>
      </c>
      <c r="F960" s="17">
        <v>88164</v>
      </c>
      <c r="G960" s="17">
        <v>5106</v>
      </c>
      <c r="H960" s="17">
        <v>524</v>
      </c>
      <c r="I960" s="68">
        <v>354635</v>
      </c>
    </row>
    <row r="961" spans="1:9" ht="14.1" customHeight="1" x14ac:dyDescent="0.2">
      <c r="A961" s="57">
        <v>5445</v>
      </c>
      <c r="B961" s="167" t="s">
        <v>545</v>
      </c>
      <c r="C961" s="168"/>
      <c r="D961" s="212">
        <v>3882607</v>
      </c>
      <c r="E961" s="67">
        <v>74262</v>
      </c>
      <c r="F961" s="67">
        <v>1337422</v>
      </c>
      <c r="G961" s="67">
        <v>77652</v>
      </c>
      <c r="H961" s="67">
        <v>100392</v>
      </c>
      <c r="I961" s="58">
        <v>5472335</v>
      </c>
    </row>
    <row r="962" spans="1:9" ht="14.1" customHeight="1" x14ac:dyDescent="0.2">
      <c r="A962" s="56">
        <v>5446</v>
      </c>
      <c r="B962" s="169" t="s">
        <v>546</v>
      </c>
      <c r="C962" s="170">
        <v>3231</v>
      </c>
      <c r="D962" s="158">
        <v>2688459</v>
      </c>
      <c r="E962" s="17">
        <v>7177</v>
      </c>
      <c r="F962" s="17">
        <v>911125</v>
      </c>
      <c r="G962" s="17">
        <v>53769</v>
      </c>
      <c r="H962" s="17">
        <v>-4277</v>
      </c>
      <c r="I962" s="68">
        <v>3656253</v>
      </c>
    </row>
    <row r="963" spans="1:9" ht="14.1" customHeight="1" x14ac:dyDescent="0.2">
      <c r="A963" s="57">
        <v>5446</v>
      </c>
      <c r="B963" s="167" t="s">
        <v>547</v>
      </c>
      <c r="C963" s="168"/>
      <c r="D963" s="212">
        <v>2688459</v>
      </c>
      <c r="E963" s="67">
        <v>7177</v>
      </c>
      <c r="F963" s="67">
        <v>911125</v>
      </c>
      <c r="G963" s="67">
        <v>53769</v>
      </c>
      <c r="H963" s="67">
        <v>-4277</v>
      </c>
      <c r="I963" s="58">
        <v>3656253</v>
      </c>
    </row>
    <row r="964" spans="1:9" ht="14.1" customHeight="1" x14ac:dyDescent="0.2">
      <c r="A964" s="56">
        <v>5403</v>
      </c>
      <c r="B964" s="169" t="s">
        <v>548</v>
      </c>
      <c r="C964" s="170">
        <v>3111</v>
      </c>
      <c r="D964" s="158">
        <v>199132</v>
      </c>
      <c r="E964" s="17">
        <v>534</v>
      </c>
      <c r="F964" s="17">
        <v>67487</v>
      </c>
      <c r="G964" s="17">
        <v>3983</v>
      </c>
      <c r="H964" s="17">
        <v>2329</v>
      </c>
      <c r="I964" s="68">
        <v>273465</v>
      </c>
    </row>
    <row r="965" spans="1:9" ht="14.1" customHeight="1" x14ac:dyDescent="0.2">
      <c r="A965" s="56">
        <v>5403</v>
      </c>
      <c r="B965" s="169" t="s">
        <v>548</v>
      </c>
      <c r="C965" s="170">
        <v>3117</v>
      </c>
      <c r="D965" s="158">
        <v>369849</v>
      </c>
      <c r="E965" s="17">
        <v>7417</v>
      </c>
      <c r="F965" s="17">
        <v>127516</v>
      </c>
      <c r="G965" s="17">
        <v>7397</v>
      </c>
      <c r="H965" s="17">
        <v>11310</v>
      </c>
      <c r="I965" s="68">
        <v>523489</v>
      </c>
    </row>
    <row r="966" spans="1:9" ht="14.1" customHeight="1" x14ac:dyDescent="0.2">
      <c r="A966" s="56">
        <v>5403</v>
      </c>
      <c r="B966" s="169" t="s">
        <v>548</v>
      </c>
      <c r="C966" s="170">
        <v>3141</v>
      </c>
      <c r="D966" s="158">
        <v>114202</v>
      </c>
      <c r="E966" s="17">
        <v>-1650</v>
      </c>
      <c r="F966" s="17">
        <v>38043</v>
      </c>
      <c r="G966" s="17">
        <v>2284</v>
      </c>
      <c r="H966" s="17">
        <v>677</v>
      </c>
      <c r="I966" s="68">
        <v>153556</v>
      </c>
    </row>
    <row r="967" spans="1:9" ht="14.1" customHeight="1" x14ac:dyDescent="0.2">
      <c r="A967" s="56">
        <v>5403</v>
      </c>
      <c r="B967" s="169" t="s">
        <v>548</v>
      </c>
      <c r="C967" s="170">
        <v>3143</v>
      </c>
      <c r="D967" s="158">
        <v>77130</v>
      </c>
      <c r="E967" s="17">
        <v>-350</v>
      </c>
      <c r="F967" s="17">
        <v>25951</v>
      </c>
      <c r="G967" s="17">
        <v>1543</v>
      </c>
      <c r="H967" s="17">
        <v>162</v>
      </c>
      <c r="I967" s="68">
        <v>104436</v>
      </c>
    </row>
    <row r="968" spans="1:9" ht="14.1" customHeight="1" x14ac:dyDescent="0.2">
      <c r="A968" s="57">
        <v>5403</v>
      </c>
      <c r="B968" s="167" t="s">
        <v>549</v>
      </c>
      <c r="C968" s="168"/>
      <c r="D968" s="212">
        <v>760313</v>
      </c>
      <c r="E968" s="67">
        <v>5951</v>
      </c>
      <c r="F968" s="67">
        <v>258997</v>
      </c>
      <c r="G968" s="67">
        <v>15207</v>
      </c>
      <c r="H968" s="67">
        <v>14478</v>
      </c>
      <c r="I968" s="58">
        <v>1054946</v>
      </c>
    </row>
    <row r="969" spans="1:9" ht="14.1" customHeight="1" x14ac:dyDescent="0.2">
      <c r="A969" s="56">
        <v>5404</v>
      </c>
      <c r="B969" s="169" t="s">
        <v>550</v>
      </c>
      <c r="C969" s="170">
        <v>3111</v>
      </c>
      <c r="D969" s="158">
        <v>290418</v>
      </c>
      <c r="E969" s="17">
        <v>600</v>
      </c>
      <c r="F969" s="17">
        <v>98364</v>
      </c>
      <c r="G969" s="17">
        <v>5809</v>
      </c>
      <c r="H969" s="17">
        <v>1942</v>
      </c>
      <c r="I969" s="68">
        <v>397133</v>
      </c>
    </row>
    <row r="970" spans="1:9" ht="14.1" customHeight="1" x14ac:dyDescent="0.2">
      <c r="A970" s="56">
        <v>5404</v>
      </c>
      <c r="B970" s="169" t="s">
        <v>550</v>
      </c>
      <c r="C970" s="170">
        <v>3117</v>
      </c>
      <c r="D970" s="158">
        <v>383973</v>
      </c>
      <c r="E970" s="17">
        <v>0</v>
      </c>
      <c r="F970" s="17">
        <v>129783</v>
      </c>
      <c r="G970" s="17">
        <v>7680</v>
      </c>
      <c r="H970" s="17">
        <v>10060</v>
      </c>
      <c r="I970" s="68">
        <v>531496</v>
      </c>
    </row>
    <row r="971" spans="1:9" ht="14.1" customHeight="1" x14ac:dyDescent="0.2">
      <c r="A971" s="56">
        <v>5404</v>
      </c>
      <c r="B971" s="169" t="s">
        <v>550</v>
      </c>
      <c r="C971" s="170">
        <v>3141</v>
      </c>
      <c r="D971" s="158">
        <v>89592</v>
      </c>
      <c r="E971" s="17">
        <v>3033</v>
      </c>
      <c r="F971" s="17">
        <v>31307</v>
      </c>
      <c r="G971" s="17">
        <v>1791</v>
      </c>
      <c r="H971" s="17">
        <v>553</v>
      </c>
      <c r="I971" s="68">
        <v>126276</v>
      </c>
    </row>
    <row r="972" spans="1:9" ht="14.1" customHeight="1" x14ac:dyDescent="0.2">
      <c r="A972" s="56">
        <v>5404</v>
      </c>
      <c r="B972" s="171" t="s">
        <v>550</v>
      </c>
      <c r="C972" s="170">
        <v>3143</v>
      </c>
      <c r="D972" s="158">
        <v>57999</v>
      </c>
      <c r="E972" s="17">
        <v>0</v>
      </c>
      <c r="F972" s="17">
        <v>19604</v>
      </c>
      <c r="G972" s="17">
        <v>1160</v>
      </c>
      <c r="H972" s="17">
        <v>86</v>
      </c>
      <c r="I972" s="68">
        <v>78849</v>
      </c>
    </row>
    <row r="973" spans="1:9" ht="14.1" customHeight="1" x14ac:dyDescent="0.2">
      <c r="A973" s="57">
        <v>5404</v>
      </c>
      <c r="B973" s="167" t="s">
        <v>551</v>
      </c>
      <c r="C973" s="168"/>
      <c r="D973" s="212">
        <v>821982</v>
      </c>
      <c r="E973" s="67">
        <v>3633</v>
      </c>
      <c r="F973" s="67">
        <v>279058</v>
      </c>
      <c r="G973" s="67">
        <v>16440</v>
      </c>
      <c r="H973" s="67">
        <v>12641</v>
      </c>
      <c r="I973" s="58">
        <v>1133754</v>
      </c>
    </row>
    <row r="974" spans="1:9" ht="14.1" customHeight="1" x14ac:dyDescent="0.2">
      <c r="A974" s="56">
        <v>5407</v>
      </c>
      <c r="B974" s="169" t="s">
        <v>552</v>
      </c>
      <c r="C974" s="170">
        <v>3111</v>
      </c>
      <c r="D974" s="158">
        <v>307342</v>
      </c>
      <c r="E974" s="17">
        <v>0</v>
      </c>
      <c r="F974" s="17">
        <v>103882</v>
      </c>
      <c r="G974" s="17">
        <v>6147</v>
      </c>
      <c r="H974" s="17">
        <v>2505</v>
      </c>
      <c r="I974" s="68">
        <v>419876</v>
      </c>
    </row>
    <row r="975" spans="1:9" ht="14.1" customHeight="1" x14ac:dyDescent="0.2">
      <c r="A975" s="56">
        <v>5407</v>
      </c>
      <c r="B975" s="169" t="s">
        <v>552</v>
      </c>
      <c r="C975" s="170">
        <v>3113</v>
      </c>
      <c r="D975" s="158">
        <v>1358549</v>
      </c>
      <c r="E975" s="17">
        <v>1000</v>
      </c>
      <c r="F975" s="17">
        <v>459528</v>
      </c>
      <c r="G975" s="17">
        <v>27171</v>
      </c>
      <c r="H975" s="17">
        <v>29826</v>
      </c>
      <c r="I975" s="68">
        <v>1876074</v>
      </c>
    </row>
    <row r="976" spans="1:9" ht="14.1" customHeight="1" x14ac:dyDescent="0.2">
      <c r="A976" s="56">
        <v>5407</v>
      </c>
      <c r="B976" s="169" t="s">
        <v>552</v>
      </c>
      <c r="C976" s="170">
        <v>3141</v>
      </c>
      <c r="D976" s="158">
        <v>183534</v>
      </c>
      <c r="E976" s="17">
        <v>0</v>
      </c>
      <c r="F976" s="17">
        <v>62034</v>
      </c>
      <c r="G976" s="17">
        <v>3670</v>
      </c>
      <c r="H976" s="17">
        <v>1481</v>
      </c>
      <c r="I976" s="68">
        <v>250719</v>
      </c>
    </row>
    <row r="977" spans="1:9" ht="14.1" customHeight="1" x14ac:dyDescent="0.2">
      <c r="A977" s="56">
        <v>5407</v>
      </c>
      <c r="B977" s="169" t="s">
        <v>552</v>
      </c>
      <c r="C977" s="170">
        <v>3143</v>
      </c>
      <c r="D977" s="158">
        <v>51500</v>
      </c>
      <c r="E977" s="17">
        <v>0</v>
      </c>
      <c r="F977" s="17">
        <v>17408</v>
      </c>
      <c r="G977" s="17">
        <v>1030</v>
      </c>
      <c r="H977" s="17">
        <v>115</v>
      </c>
      <c r="I977" s="68">
        <v>70053</v>
      </c>
    </row>
    <row r="978" spans="1:9" ht="14.1" customHeight="1" x14ac:dyDescent="0.2">
      <c r="A978" s="57">
        <v>5407</v>
      </c>
      <c r="B978" s="167" t="s">
        <v>553</v>
      </c>
      <c r="C978" s="168"/>
      <c r="D978" s="212">
        <v>1900925</v>
      </c>
      <c r="E978" s="67">
        <v>1000</v>
      </c>
      <c r="F978" s="67">
        <v>642852</v>
      </c>
      <c r="G978" s="67">
        <v>38018</v>
      </c>
      <c r="H978" s="67">
        <v>33927</v>
      </c>
      <c r="I978" s="58">
        <v>2616722</v>
      </c>
    </row>
    <row r="979" spans="1:9" ht="14.1" customHeight="1" x14ac:dyDescent="0.2">
      <c r="A979" s="56">
        <v>5411</v>
      </c>
      <c r="B979" s="169" t="s">
        <v>554</v>
      </c>
      <c r="C979" s="170">
        <v>3111</v>
      </c>
      <c r="D979" s="158">
        <v>262660</v>
      </c>
      <c r="E979" s="17">
        <v>15520</v>
      </c>
      <c r="F979" s="17">
        <v>94025</v>
      </c>
      <c r="G979" s="17">
        <v>5253</v>
      </c>
      <c r="H979" s="17">
        <v>2782</v>
      </c>
      <c r="I979" s="68">
        <v>380240</v>
      </c>
    </row>
    <row r="980" spans="1:9" ht="14.1" customHeight="1" x14ac:dyDescent="0.2">
      <c r="A980" s="56">
        <v>5411</v>
      </c>
      <c r="B980" s="169" t="s">
        <v>554</v>
      </c>
      <c r="C980" s="170">
        <v>3117</v>
      </c>
      <c r="D980" s="158">
        <v>565396</v>
      </c>
      <c r="E980" s="17">
        <v>0</v>
      </c>
      <c r="F980" s="17">
        <v>191103</v>
      </c>
      <c r="G980" s="17">
        <v>11308</v>
      </c>
      <c r="H980" s="17">
        <v>10364</v>
      </c>
      <c r="I980" s="68">
        <v>778171</v>
      </c>
    </row>
    <row r="981" spans="1:9" ht="14.1" customHeight="1" x14ac:dyDescent="0.2">
      <c r="A981" s="56">
        <v>5411</v>
      </c>
      <c r="B981" s="169" t="s">
        <v>554</v>
      </c>
      <c r="C981" s="170">
        <v>3141</v>
      </c>
      <c r="D981" s="158">
        <v>132958</v>
      </c>
      <c r="E981" s="17">
        <v>0</v>
      </c>
      <c r="F981" s="17">
        <v>44940</v>
      </c>
      <c r="G981" s="17">
        <v>2659</v>
      </c>
      <c r="H981" s="17">
        <v>902</v>
      </c>
      <c r="I981" s="68">
        <v>181459</v>
      </c>
    </row>
    <row r="982" spans="1:9" ht="14.1" customHeight="1" x14ac:dyDescent="0.2">
      <c r="A982" s="56">
        <v>5411</v>
      </c>
      <c r="B982" s="169" t="s">
        <v>554</v>
      </c>
      <c r="C982" s="170">
        <v>3143</v>
      </c>
      <c r="D982" s="158">
        <v>63261</v>
      </c>
      <c r="E982" s="17">
        <v>10213</v>
      </c>
      <c r="F982" s="17">
        <v>24835</v>
      </c>
      <c r="G982" s="17">
        <v>1265</v>
      </c>
      <c r="H982" s="17">
        <v>178</v>
      </c>
      <c r="I982" s="68">
        <v>99752</v>
      </c>
    </row>
    <row r="983" spans="1:9" ht="14.1" customHeight="1" x14ac:dyDescent="0.2">
      <c r="A983" s="57">
        <v>5411</v>
      </c>
      <c r="B983" s="167" t="s">
        <v>555</v>
      </c>
      <c r="C983" s="168"/>
      <c r="D983" s="212">
        <v>1024275</v>
      </c>
      <c r="E983" s="67">
        <v>25733</v>
      </c>
      <c r="F983" s="67">
        <v>354903</v>
      </c>
      <c r="G983" s="67">
        <v>20485</v>
      </c>
      <c r="H983" s="67">
        <v>14226</v>
      </c>
      <c r="I983" s="58">
        <v>1439622</v>
      </c>
    </row>
    <row r="984" spans="1:9" ht="14.1" customHeight="1" x14ac:dyDescent="0.2">
      <c r="A984" s="56">
        <v>5412</v>
      </c>
      <c r="B984" s="169" t="s">
        <v>556</v>
      </c>
      <c r="C984" s="170">
        <v>3111</v>
      </c>
      <c r="D984" s="158">
        <v>192392</v>
      </c>
      <c r="E984" s="17">
        <v>-4083</v>
      </c>
      <c r="F984" s="17">
        <v>63648</v>
      </c>
      <c r="G984" s="17">
        <v>3847</v>
      </c>
      <c r="H984" s="17">
        <v>1661</v>
      </c>
      <c r="I984" s="68">
        <v>257465</v>
      </c>
    </row>
    <row r="985" spans="1:9" ht="14.1" customHeight="1" x14ac:dyDescent="0.2">
      <c r="A985" s="56">
        <v>5412</v>
      </c>
      <c r="B985" s="169" t="s">
        <v>556</v>
      </c>
      <c r="C985" s="170">
        <v>3117</v>
      </c>
      <c r="D985" s="158">
        <v>312946</v>
      </c>
      <c r="E985" s="17">
        <v>0</v>
      </c>
      <c r="F985" s="17">
        <v>105776</v>
      </c>
      <c r="G985" s="17">
        <v>6259</v>
      </c>
      <c r="H985" s="17">
        <v>10146</v>
      </c>
      <c r="I985" s="68">
        <v>435127</v>
      </c>
    </row>
    <row r="986" spans="1:9" ht="14.1" customHeight="1" x14ac:dyDescent="0.2">
      <c r="A986" s="56">
        <v>5412</v>
      </c>
      <c r="B986" s="169" t="s">
        <v>556</v>
      </c>
      <c r="C986" s="170">
        <v>3141</v>
      </c>
      <c r="D986" s="158">
        <v>91469</v>
      </c>
      <c r="E986" s="17">
        <v>0</v>
      </c>
      <c r="F986" s="17">
        <v>30917</v>
      </c>
      <c r="G986" s="17">
        <v>1830</v>
      </c>
      <c r="H986" s="17">
        <v>548</v>
      </c>
      <c r="I986" s="68">
        <v>124764</v>
      </c>
    </row>
    <row r="987" spans="1:9" ht="14.1" customHeight="1" x14ac:dyDescent="0.2">
      <c r="A987" s="56">
        <v>5412</v>
      </c>
      <c r="B987" s="169" t="s">
        <v>556</v>
      </c>
      <c r="C987" s="170">
        <v>3143</v>
      </c>
      <c r="D987" s="158">
        <v>38425</v>
      </c>
      <c r="E987" s="17">
        <v>0</v>
      </c>
      <c r="F987" s="17">
        <v>12988</v>
      </c>
      <c r="G987" s="17">
        <v>769</v>
      </c>
      <c r="H987" s="17">
        <v>57</v>
      </c>
      <c r="I987" s="68">
        <v>52239</v>
      </c>
    </row>
    <row r="988" spans="1:9" ht="14.1" customHeight="1" x14ac:dyDescent="0.2">
      <c r="A988" s="57">
        <v>5412</v>
      </c>
      <c r="B988" s="167" t="s">
        <v>557</v>
      </c>
      <c r="C988" s="168"/>
      <c r="D988" s="212">
        <v>635232</v>
      </c>
      <c r="E988" s="67">
        <v>-4083</v>
      </c>
      <c r="F988" s="67">
        <v>213329</v>
      </c>
      <c r="G988" s="67">
        <v>12705</v>
      </c>
      <c r="H988" s="67">
        <v>12412</v>
      </c>
      <c r="I988" s="58">
        <v>869595</v>
      </c>
    </row>
    <row r="989" spans="1:9" ht="14.1" customHeight="1" x14ac:dyDescent="0.2">
      <c r="A989" s="56">
        <v>5418</v>
      </c>
      <c r="B989" s="169" t="s">
        <v>558</v>
      </c>
      <c r="C989" s="170">
        <v>3111</v>
      </c>
      <c r="D989" s="158">
        <v>678551</v>
      </c>
      <c r="E989" s="17">
        <v>0</v>
      </c>
      <c r="F989" s="17">
        <v>229350</v>
      </c>
      <c r="G989" s="17">
        <v>13571</v>
      </c>
      <c r="H989" s="17">
        <v>-2665</v>
      </c>
      <c r="I989" s="68">
        <v>918807</v>
      </c>
    </row>
    <row r="990" spans="1:9" ht="14.1" customHeight="1" x14ac:dyDescent="0.2">
      <c r="A990" s="56">
        <v>5418</v>
      </c>
      <c r="B990" s="169" t="s">
        <v>558</v>
      </c>
      <c r="C990" s="170">
        <v>3141</v>
      </c>
      <c r="D990" s="158">
        <v>98402</v>
      </c>
      <c r="E990" s="17">
        <v>0</v>
      </c>
      <c r="F990" s="17">
        <v>33260</v>
      </c>
      <c r="G990" s="17">
        <v>1968</v>
      </c>
      <c r="H990" s="17">
        <v>655</v>
      </c>
      <c r="I990" s="68">
        <v>134285</v>
      </c>
    </row>
    <row r="991" spans="1:9" ht="14.1" customHeight="1" x14ac:dyDescent="0.2">
      <c r="A991" s="57">
        <v>5418</v>
      </c>
      <c r="B991" s="167" t="s">
        <v>559</v>
      </c>
      <c r="C991" s="168"/>
      <c r="D991" s="212">
        <v>776953</v>
      </c>
      <c r="E991" s="67">
        <v>0</v>
      </c>
      <c r="F991" s="67">
        <v>262610</v>
      </c>
      <c r="G991" s="67">
        <v>15539</v>
      </c>
      <c r="H991" s="67">
        <v>-2010</v>
      </c>
      <c r="I991" s="58">
        <v>1053092</v>
      </c>
    </row>
    <row r="992" spans="1:9" ht="14.1" customHeight="1" x14ac:dyDescent="0.2">
      <c r="A992" s="56">
        <v>5417</v>
      </c>
      <c r="B992" s="169" t="s">
        <v>560</v>
      </c>
      <c r="C992" s="170">
        <v>3117</v>
      </c>
      <c r="D992" s="158">
        <v>679982</v>
      </c>
      <c r="E992" s="17">
        <v>1917</v>
      </c>
      <c r="F992" s="17">
        <v>230482</v>
      </c>
      <c r="G992" s="17">
        <v>13599</v>
      </c>
      <c r="H992" s="17">
        <v>22686</v>
      </c>
      <c r="I992" s="68">
        <v>948666</v>
      </c>
    </row>
    <row r="993" spans="1:9" ht="14.1" customHeight="1" x14ac:dyDescent="0.2">
      <c r="A993" s="56">
        <v>5417</v>
      </c>
      <c r="B993" s="169" t="s">
        <v>560</v>
      </c>
      <c r="C993" s="170">
        <v>3141</v>
      </c>
      <c r="D993" s="158">
        <v>82970</v>
      </c>
      <c r="E993" s="17">
        <v>7584</v>
      </c>
      <c r="F993" s="17">
        <v>30607</v>
      </c>
      <c r="G993" s="17">
        <v>1659</v>
      </c>
      <c r="H993" s="17">
        <v>769</v>
      </c>
      <c r="I993" s="68">
        <v>123589</v>
      </c>
    </row>
    <row r="994" spans="1:9" ht="14.1" customHeight="1" x14ac:dyDescent="0.2">
      <c r="A994" s="56">
        <v>5417</v>
      </c>
      <c r="B994" s="169" t="s">
        <v>560</v>
      </c>
      <c r="C994" s="170">
        <v>3143</v>
      </c>
      <c r="D994" s="158">
        <v>63823</v>
      </c>
      <c r="E994" s="17">
        <v>0</v>
      </c>
      <c r="F994" s="17">
        <v>21573</v>
      </c>
      <c r="G994" s="17">
        <v>1277</v>
      </c>
      <c r="H994" s="17">
        <v>172</v>
      </c>
      <c r="I994" s="68">
        <v>86845</v>
      </c>
    </row>
    <row r="995" spans="1:9" ht="14.1" customHeight="1" x14ac:dyDescent="0.2">
      <c r="A995" s="57">
        <v>5417</v>
      </c>
      <c r="B995" s="167" t="s">
        <v>561</v>
      </c>
      <c r="C995" s="168"/>
      <c r="D995" s="212">
        <v>826775</v>
      </c>
      <c r="E995" s="67">
        <v>9501</v>
      </c>
      <c r="F995" s="67">
        <v>282662</v>
      </c>
      <c r="G995" s="67">
        <v>16535</v>
      </c>
      <c r="H995" s="67">
        <v>23627</v>
      </c>
      <c r="I995" s="58">
        <v>1159100</v>
      </c>
    </row>
    <row r="996" spans="1:9" ht="14.1" customHeight="1" x14ac:dyDescent="0.2">
      <c r="A996" s="56">
        <v>5420</v>
      </c>
      <c r="B996" s="169" t="s">
        <v>562</v>
      </c>
      <c r="C996" s="170">
        <v>3111</v>
      </c>
      <c r="D996" s="158">
        <v>465093</v>
      </c>
      <c r="E996" s="17">
        <v>0</v>
      </c>
      <c r="F996" s="17">
        <v>157202</v>
      </c>
      <c r="G996" s="17">
        <v>9302</v>
      </c>
      <c r="H996" s="17">
        <v>-2599</v>
      </c>
      <c r="I996" s="68">
        <v>628998</v>
      </c>
    </row>
    <row r="997" spans="1:9" ht="14.1" customHeight="1" x14ac:dyDescent="0.2">
      <c r="A997" s="56">
        <v>5420</v>
      </c>
      <c r="B997" s="169" t="s">
        <v>562</v>
      </c>
      <c r="C997" s="170">
        <v>3141</v>
      </c>
      <c r="D997" s="158">
        <v>72296</v>
      </c>
      <c r="E997" s="17">
        <v>0</v>
      </c>
      <c r="F997" s="17">
        <v>24435</v>
      </c>
      <c r="G997" s="17">
        <v>1446</v>
      </c>
      <c r="H997" s="17">
        <v>395</v>
      </c>
      <c r="I997" s="68">
        <v>98572</v>
      </c>
    </row>
    <row r="998" spans="1:9" ht="14.1" customHeight="1" x14ac:dyDescent="0.2">
      <c r="A998" s="57">
        <v>5420</v>
      </c>
      <c r="B998" s="167" t="s">
        <v>563</v>
      </c>
      <c r="C998" s="168"/>
      <c r="D998" s="212">
        <v>537389</v>
      </c>
      <c r="E998" s="67">
        <v>0</v>
      </c>
      <c r="F998" s="67">
        <v>181637</v>
      </c>
      <c r="G998" s="67">
        <v>10748</v>
      </c>
      <c r="H998" s="67">
        <v>-2204</v>
      </c>
      <c r="I998" s="58">
        <v>727570</v>
      </c>
    </row>
    <row r="999" spans="1:9" ht="14.1" customHeight="1" x14ac:dyDescent="0.2">
      <c r="A999" s="56">
        <v>5419</v>
      </c>
      <c r="B999" s="169" t="s">
        <v>564</v>
      </c>
      <c r="C999" s="170">
        <v>3113</v>
      </c>
      <c r="D999" s="158">
        <v>1793456</v>
      </c>
      <c r="E999" s="17">
        <v>1798</v>
      </c>
      <c r="F999" s="17">
        <v>606796</v>
      </c>
      <c r="G999" s="17">
        <v>35870</v>
      </c>
      <c r="H999" s="17">
        <v>35985</v>
      </c>
      <c r="I999" s="68">
        <v>2473905</v>
      </c>
    </row>
    <row r="1000" spans="1:9" ht="14.1" customHeight="1" x14ac:dyDescent="0.2">
      <c r="A1000" s="56">
        <v>5419</v>
      </c>
      <c r="B1000" s="169" t="s">
        <v>564</v>
      </c>
      <c r="C1000" s="170">
        <v>3141</v>
      </c>
      <c r="D1000" s="158">
        <v>165034</v>
      </c>
      <c r="E1000" s="17">
        <v>1083</v>
      </c>
      <c r="F1000" s="17">
        <v>56148</v>
      </c>
      <c r="G1000" s="17">
        <v>3300</v>
      </c>
      <c r="H1000" s="17">
        <v>1769</v>
      </c>
      <c r="I1000" s="68">
        <v>227334</v>
      </c>
    </row>
    <row r="1001" spans="1:9" ht="14.1" customHeight="1" x14ac:dyDescent="0.2">
      <c r="A1001" s="56">
        <v>5419</v>
      </c>
      <c r="B1001" s="169" t="s">
        <v>564</v>
      </c>
      <c r="C1001" s="170">
        <v>3143</v>
      </c>
      <c r="D1001" s="158">
        <v>57289</v>
      </c>
      <c r="E1001" s="17">
        <v>21284</v>
      </c>
      <c r="F1001" s="17">
        <v>26558</v>
      </c>
      <c r="G1001" s="17">
        <v>1145</v>
      </c>
      <c r="H1001" s="17">
        <v>145</v>
      </c>
      <c r="I1001" s="68">
        <v>106421</v>
      </c>
    </row>
    <row r="1002" spans="1:9" ht="14.1" customHeight="1" x14ac:dyDescent="0.2">
      <c r="A1002" s="57">
        <v>5419</v>
      </c>
      <c r="B1002" s="167" t="s">
        <v>565</v>
      </c>
      <c r="C1002" s="168"/>
      <c r="D1002" s="212">
        <v>2015779</v>
      </c>
      <c r="E1002" s="67">
        <v>24165</v>
      </c>
      <c r="F1002" s="67">
        <v>689502</v>
      </c>
      <c r="G1002" s="67">
        <v>40315</v>
      </c>
      <c r="H1002" s="67">
        <v>37899</v>
      </c>
      <c r="I1002" s="58">
        <v>2807660</v>
      </c>
    </row>
    <row r="1003" spans="1:9" ht="14.1" customHeight="1" x14ac:dyDescent="0.2">
      <c r="A1003" s="56">
        <v>5425</v>
      </c>
      <c r="B1003" s="169" t="s">
        <v>566</v>
      </c>
      <c r="C1003" s="170">
        <v>3233</v>
      </c>
      <c r="D1003" s="158">
        <v>507102</v>
      </c>
      <c r="E1003" s="17">
        <v>-1167</v>
      </c>
      <c r="F1003" s="17">
        <v>171006</v>
      </c>
      <c r="G1003" s="17">
        <v>10142</v>
      </c>
      <c r="H1003" s="17">
        <v>-1491</v>
      </c>
      <c r="I1003" s="68">
        <v>685592</v>
      </c>
    </row>
    <row r="1004" spans="1:9" ht="14.1" customHeight="1" x14ac:dyDescent="0.2">
      <c r="A1004" s="57">
        <v>5425</v>
      </c>
      <c r="B1004" s="167" t="s">
        <v>567</v>
      </c>
      <c r="C1004" s="168"/>
      <c r="D1004" s="212">
        <v>507102</v>
      </c>
      <c r="E1004" s="67">
        <v>-1167</v>
      </c>
      <c r="F1004" s="67">
        <v>171006</v>
      </c>
      <c r="G1004" s="67">
        <v>10142</v>
      </c>
      <c r="H1004" s="67">
        <v>-1491</v>
      </c>
      <c r="I1004" s="58">
        <v>685592</v>
      </c>
    </row>
    <row r="1005" spans="1:9" ht="14.1" customHeight="1" x14ac:dyDescent="0.2">
      <c r="A1005" s="56">
        <v>5426</v>
      </c>
      <c r="B1005" s="169" t="s">
        <v>568</v>
      </c>
      <c r="C1005" s="170">
        <v>3111</v>
      </c>
      <c r="D1005" s="158">
        <v>971217</v>
      </c>
      <c r="E1005" s="17">
        <v>10300</v>
      </c>
      <c r="F1005" s="17">
        <v>331753</v>
      </c>
      <c r="G1005" s="17">
        <v>19424</v>
      </c>
      <c r="H1005" s="17">
        <v>-9276</v>
      </c>
      <c r="I1005" s="68">
        <v>1323418</v>
      </c>
    </row>
    <row r="1006" spans="1:9" ht="14.1" customHeight="1" x14ac:dyDescent="0.2">
      <c r="A1006" s="56">
        <v>5426</v>
      </c>
      <c r="B1006" s="169" t="s">
        <v>568</v>
      </c>
      <c r="C1006" s="170">
        <v>3141</v>
      </c>
      <c r="D1006" s="158">
        <v>140014</v>
      </c>
      <c r="E1006" s="17">
        <v>0</v>
      </c>
      <c r="F1006" s="17">
        <v>47325</v>
      </c>
      <c r="G1006" s="17">
        <v>2800</v>
      </c>
      <c r="H1006" s="17">
        <v>1064</v>
      </c>
      <c r="I1006" s="68">
        <v>191203</v>
      </c>
    </row>
    <row r="1007" spans="1:9" ht="14.1" customHeight="1" x14ac:dyDescent="0.2">
      <c r="A1007" s="57">
        <v>5426</v>
      </c>
      <c r="B1007" s="167" t="s">
        <v>569</v>
      </c>
      <c r="C1007" s="168"/>
      <c r="D1007" s="212">
        <v>1111231</v>
      </c>
      <c r="E1007" s="67">
        <v>10300</v>
      </c>
      <c r="F1007" s="67">
        <v>379078</v>
      </c>
      <c r="G1007" s="67">
        <v>22224</v>
      </c>
      <c r="H1007" s="67">
        <v>-8212</v>
      </c>
      <c r="I1007" s="58">
        <v>1514621</v>
      </c>
    </row>
    <row r="1008" spans="1:9" ht="14.1" customHeight="1" x14ac:dyDescent="0.2">
      <c r="A1008" s="56">
        <v>5423</v>
      </c>
      <c r="B1008" s="169" t="s">
        <v>570</v>
      </c>
      <c r="C1008" s="170">
        <v>3111</v>
      </c>
      <c r="D1008" s="158">
        <v>1400081</v>
      </c>
      <c r="E1008" s="17">
        <v>0</v>
      </c>
      <c r="F1008" s="17">
        <v>473227</v>
      </c>
      <c r="G1008" s="17">
        <v>28002</v>
      </c>
      <c r="H1008" s="17">
        <v>-2546</v>
      </c>
      <c r="I1008" s="68">
        <v>1898764</v>
      </c>
    </row>
    <row r="1009" spans="1:9" ht="14.1" customHeight="1" x14ac:dyDescent="0.2">
      <c r="A1009" s="56">
        <v>5423</v>
      </c>
      <c r="B1009" s="169" t="s">
        <v>570</v>
      </c>
      <c r="C1009" s="170">
        <v>3141</v>
      </c>
      <c r="D1009" s="158">
        <v>221834</v>
      </c>
      <c r="E1009" s="17">
        <v>0</v>
      </c>
      <c r="F1009" s="17">
        <v>74980</v>
      </c>
      <c r="G1009" s="17">
        <v>4437</v>
      </c>
      <c r="H1009" s="17">
        <v>1695</v>
      </c>
      <c r="I1009" s="68">
        <v>302946</v>
      </c>
    </row>
    <row r="1010" spans="1:9" ht="14.1" customHeight="1" x14ac:dyDescent="0.2">
      <c r="A1010" s="57">
        <v>5423</v>
      </c>
      <c r="B1010" s="167" t="s">
        <v>571</v>
      </c>
      <c r="C1010" s="168"/>
      <c r="D1010" s="212">
        <v>1621915</v>
      </c>
      <c r="E1010" s="67">
        <v>0</v>
      </c>
      <c r="F1010" s="67">
        <v>548207</v>
      </c>
      <c r="G1010" s="67">
        <v>32439</v>
      </c>
      <c r="H1010" s="67">
        <v>-851</v>
      </c>
      <c r="I1010" s="58">
        <v>2201710</v>
      </c>
    </row>
    <row r="1011" spans="1:9" ht="14.1" customHeight="1" x14ac:dyDescent="0.2">
      <c r="A1011" s="56">
        <v>5422</v>
      </c>
      <c r="B1011" s="169" t="s">
        <v>572</v>
      </c>
      <c r="C1011" s="170">
        <v>3113</v>
      </c>
      <c r="D1011" s="158">
        <v>5428879</v>
      </c>
      <c r="E1011" s="17">
        <v>9000</v>
      </c>
      <c r="F1011" s="17">
        <v>1838003</v>
      </c>
      <c r="G1011" s="17">
        <v>108578</v>
      </c>
      <c r="H1011" s="17">
        <v>177834</v>
      </c>
      <c r="I1011" s="68">
        <v>7562294</v>
      </c>
    </row>
    <row r="1012" spans="1:9" ht="14.1" customHeight="1" x14ac:dyDescent="0.2">
      <c r="A1012" s="56">
        <v>5422</v>
      </c>
      <c r="B1012" s="169" t="s">
        <v>572</v>
      </c>
      <c r="C1012" s="170">
        <v>3141</v>
      </c>
      <c r="D1012" s="158">
        <v>504294</v>
      </c>
      <c r="E1012" s="17">
        <v>1000</v>
      </c>
      <c r="F1012" s="17">
        <v>170790</v>
      </c>
      <c r="G1012" s="17">
        <v>10085</v>
      </c>
      <c r="H1012" s="17">
        <v>7227</v>
      </c>
      <c r="I1012" s="68">
        <v>693396</v>
      </c>
    </row>
    <row r="1013" spans="1:9" ht="14.1" customHeight="1" x14ac:dyDescent="0.2">
      <c r="A1013" s="56">
        <v>5422</v>
      </c>
      <c r="B1013" s="169" t="s">
        <v>572</v>
      </c>
      <c r="C1013" s="170">
        <v>3143</v>
      </c>
      <c r="D1013" s="158">
        <v>281050</v>
      </c>
      <c r="E1013" s="17">
        <v>0</v>
      </c>
      <c r="F1013" s="17">
        <v>94994</v>
      </c>
      <c r="G1013" s="17">
        <v>5621</v>
      </c>
      <c r="H1013" s="17">
        <v>514</v>
      </c>
      <c r="I1013" s="68">
        <v>382179</v>
      </c>
    </row>
    <row r="1014" spans="1:9" ht="14.1" customHeight="1" x14ac:dyDescent="0.2">
      <c r="A1014" s="57">
        <v>5422</v>
      </c>
      <c r="B1014" s="167" t="s">
        <v>573</v>
      </c>
      <c r="C1014" s="168"/>
      <c r="D1014" s="212">
        <v>6214223</v>
      </c>
      <c r="E1014" s="67">
        <v>10000</v>
      </c>
      <c r="F1014" s="67">
        <v>2103787</v>
      </c>
      <c r="G1014" s="67">
        <v>124284</v>
      </c>
      <c r="H1014" s="67">
        <v>185575</v>
      </c>
      <c r="I1014" s="58">
        <v>8637869</v>
      </c>
    </row>
    <row r="1015" spans="1:9" ht="14.1" customHeight="1" x14ac:dyDescent="0.2">
      <c r="A1015" s="56">
        <v>5424</v>
      </c>
      <c r="B1015" s="169" t="s">
        <v>574</v>
      </c>
      <c r="C1015" s="170">
        <v>3114</v>
      </c>
      <c r="D1015" s="158">
        <v>750057</v>
      </c>
      <c r="E1015" s="17">
        <v>2784</v>
      </c>
      <c r="F1015" s="17">
        <v>254461</v>
      </c>
      <c r="G1015" s="17">
        <v>15002</v>
      </c>
      <c r="H1015" s="17">
        <v>3152</v>
      </c>
      <c r="I1015" s="68">
        <v>1025456</v>
      </c>
    </row>
    <row r="1016" spans="1:9" ht="14.1" customHeight="1" x14ac:dyDescent="0.2">
      <c r="A1016" s="57">
        <v>5424</v>
      </c>
      <c r="B1016" s="167" t="s">
        <v>575</v>
      </c>
      <c r="C1016" s="168"/>
      <c r="D1016" s="212">
        <v>750057</v>
      </c>
      <c r="E1016" s="67">
        <v>2784</v>
      </c>
      <c r="F1016" s="67">
        <v>254461</v>
      </c>
      <c r="G1016" s="67">
        <v>15002</v>
      </c>
      <c r="H1016" s="67">
        <v>3152</v>
      </c>
      <c r="I1016" s="58">
        <v>1025456</v>
      </c>
    </row>
    <row r="1017" spans="1:9" ht="14.1" customHeight="1" x14ac:dyDescent="0.2">
      <c r="A1017" s="56">
        <v>5427</v>
      </c>
      <c r="B1017" s="169" t="s">
        <v>576</v>
      </c>
      <c r="C1017" s="170">
        <v>3231</v>
      </c>
      <c r="D1017" s="158">
        <v>1431724</v>
      </c>
      <c r="E1017" s="17">
        <v>0</v>
      </c>
      <c r="F1017" s="17">
        <v>483922</v>
      </c>
      <c r="G1017" s="17">
        <v>28634</v>
      </c>
      <c r="H1017" s="17">
        <v>7819</v>
      </c>
      <c r="I1017" s="68">
        <v>1952099</v>
      </c>
    </row>
    <row r="1018" spans="1:9" ht="14.1" customHeight="1" x14ac:dyDescent="0.2">
      <c r="A1018" s="57">
        <v>5427</v>
      </c>
      <c r="B1018" s="167" t="s">
        <v>577</v>
      </c>
      <c r="C1018" s="168"/>
      <c r="D1018" s="212">
        <v>1431724</v>
      </c>
      <c r="E1018" s="67">
        <v>0</v>
      </c>
      <c r="F1018" s="67">
        <v>483922</v>
      </c>
      <c r="G1018" s="67">
        <v>28634</v>
      </c>
      <c r="H1018" s="67">
        <v>7819</v>
      </c>
      <c r="I1018" s="58">
        <v>1952099</v>
      </c>
    </row>
    <row r="1019" spans="1:9" ht="14.1" customHeight="1" x14ac:dyDescent="0.2">
      <c r="A1019" s="56">
        <v>5432</v>
      </c>
      <c r="B1019" s="169" t="s">
        <v>578</v>
      </c>
      <c r="C1019" s="170">
        <v>3111</v>
      </c>
      <c r="D1019" s="158">
        <v>202130</v>
      </c>
      <c r="E1019" s="17">
        <v>383</v>
      </c>
      <c r="F1019" s="17">
        <v>68450</v>
      </c>
      <c r="G1019" s="17">
        <v>4042</v>
      </c>
      <c r="H1019" s="17">
        <v>2347</v>
      </c>
      <c r="I1019" s="68">
        <v>277352</v>
      </c>
    </row>
    <row r="1020" spans="1:9" ht="14.1" customHeight="1" x14ac:dyDescent="0.2">
      <c r="A1020" s="56">
        <v>5432</v>
      </c>
      <c r="B1020" s="169" t="s">
        <v>578</v>
      </c>
      <c r="C1020" s="170">
        <v>3117</v>
      </c>
      <c r="D1020" s="158">
        <v>300542</v>
      </c>
      <c r="E1020" s="17">
        <v>1083</v>
      </c>
      <c r="F1020" s="17">
        <v>101949</v>
      </c>
      <c r="G1020" s="17">
        <v>6010</v>
      </c>
      <c r="H1020" s="17">
        <v>9177</v>
      </c>
      <c r="I1020" s="68">
        <v>418761</v>
      </c>
    </row>
    <row r="1021" spans="1:9" ht="14.1" customHeight="1" x14ac:dyDescent="0.2">
      <c r="A1021" s="56">
        <v>5432</v>
      </c>
      <c r="B1021" s="169" t="s">
        <v>578</v>
      </c>
      <c r="C1021" s="170">
        <v>3141</v>
      </c>
      <c r="D1021" s="158">
        <v>101787</v>
      </c>
      <c r="E1021" s="17">
        <v>565</v>
      </c>
      <c r="F1021" s="17">
        <v>34595</v>
      </c>
      <c r="G1021" s="17">
        <v>2036</v>
      </c>
      <c r="H1021" s="17">
        <v>614</v>
      </c>
      <c r="I1021" s="68">
        <v>139597</v>
      </c>
    </row>
    <row r="1022" spans="1:9" ht="14.1" customHeight="1" x14ac:dyDescent="0.2">
      <c r="A1022" s="56">
        <v>5432</v>
      </c>
      <c r="B1022" s="169" t="s">
        <v>578</v>
      </c>
      <c r="C1022" s="170">
        <v>3143</v>
      </c>
      <c r="D1022" s="158">
        <v>62358</v>
      </c>
      <c r="E1022" s="17">
        <v>838</v>
      </c>
      <c r="F1022" s="17">
        <v>21361</v>
      </c>
      <c r="G1022" s="17">
        <v>1247</v>
      </c>
      <c r="H1022" s="17">
        <v>134</v>
      </c>
      <c r="I1022" s="68">
        <v>85938</v>
      </c>
    </row>
    <row r="1023" spans="1:9" ht="14.1" customHeight="1" x14ac:dyDescent="0.2">
      <c r="A1023" s="57">
        <v>5432</v>
      </c>
      <c r="B1023" s="167" t="s">
        <v>579</v>
      </c>
      <c r="C1023" s="168"/>
      <c r="D1023" s="212">
        <v>666817</v>
      </c>
      <c r="E1023" s="67">
        <v>2869</v>
      </c>
      <c r="F1023" s="67">
        <v>226355</v>
      </c>
      <c r="G1023" s="67">
        <v>13335</v>
      </c>
      <c r="H1023" s="67">
        <v>12272</v>
      </c>
      <c r="I1023" s="58">
        <v>921648</v>
      </c>
    </row>
    <row r="1024" spans="1:9" ht="14.1" customHeight="1" x14ac:dyDescent="0.2">
      <c r="A1024" s="56">
        <v>5452</v>
      </c>
      <c r="B1024" s="169" t="s">
        <v>580</v>
      </c>
      <c r="C1024" s="170">
        <v>3111</v>
      </c>
      <c r="D1024" s="158">
        <v>206460</v>
      </c>
      <c r="E1024" s="17">
        <v>208</v>
      </c>
      <c r="F1024" s="17">
        <v>69854</v>
      </c>
      <c r="G1024" s="17">
        <v>4129</v>
      </c>
      <c r="H1024" s="17">
        <v>-10661</v>
      </c>
      <c r="I1024" s="68">
        <v>269990</v>
      </c>
    </row>
    <row r="1025" spans="1:9" ht="14.1" customHeight="1" x14ac:dyDescent="0.2">
      <c r="A1025" s="56">
        <v>5452</v>
      </c>
      <c r="B1025" s="169" t="s">
        <v>580</v>
      </c>
      <c r="C1025" s="170">
        <v>3117</v>
      </c>
      <c r="D1025" s="158">
        <v>625897</v>
      </c>
      <c r="E1025" s="17">
        <v>3959</v>
      </c>
      <c r="F1025" s="17">
        <v>212891</v>
      </c>
      <c r="G1025" s="17">
        <v>12517</v>
      </c>
      <c r="H1025" s="17">
        <v>10607</v>
      </c>
      <c r="I1025" s="68">
        <v>865871</v>
      </c>
    </row>
    <row r="1026" spans="1:9" ht="14.1" customHeight="1" x14ac:dyDescent="0.2">
      <c r="A1026" s="56">
        <v>5452</v>
      </c>
      <c r="B1026" s="169" t="s">
        <v>580</v>
      </c>
      <c r="C1026" s="170">
        <v>3141</v>
      </c>
      <c r="D1026" s="158">
        <v>103617</v>
      </c>
      <c r="E1026" s="17">
        <v>0</v>
      </c>
      <c r="F1026" s="17">
        <v>35023</v>
      </c>
      <c r="G1026" s="17">
        <v>2072</v>
      </c>
      <c r="H1026" s="17">
        <v>633</v>
      </c>
      <c r="I1026" s="68">
        <v>141345</v>
      </c>
    </row>
    <row r="1027" spans="1:9" ht="14.1" customHeight="1" x14ac:dyDescent="0.2">
      <c r="A1027" s="56">
        <v>5452</v>
      </c>
      <c r="B1027" s="169" t="s">
        <v>580</v>
      </c>
      <c r="C1027" s="170">
        <v>3143</v>
      </c>
      <c r="D1027" s="158">
        <v>79936</v>
      </c>
      <c r="E1027" s="17">
        <v>0</v>
      </c>
      <c r="F1027" s="17">
        <v>27018</v>
      </c>
      <c r="G1027" s="17">
        <v>1598</v>
      </c>
      <c r="H1027" s="17">
        <v>156</v>
      </c>
      <c r="I1027" s="68">
        <v>108708</v>
      </c>
    </row>
    <row r="1028" spans="1:9" ht="14.1" customHeight="1" x14ac:dyDescent="0.2">
      <c r="A1028" s="57">
        <v>5452</v>
      </c>
      <c r="B1028" s="167" t="s">
        <v>581</v>
      </c>
      <c r="C1028" s="168"/>
      <c r="D1028" s="212">
        <v>1015910</v>
      </c>
      <c r="E1028" s="67">
        <v>4167</v>
      </c>
      <c r="F1028" s="67">
        <v>344786</v>
      </c>
      <c r="G1028" s="67">
        <v>20316</v>
      </c>
      <c r="H1028" s="67">
        <v>735</v>
      </c>
      <c r="I1028" s="58">
        <v>1385914</v>
      </c>
    </row>
    <row r="1029" spans="1:9" ht="14.1" customHeight="1" x14ac:dyDescent="0.2">
      <c r="A1029" s="56">
        <v>5428</v>
      </c>
      <c r="B1029" s="169" t="s">
        <v>582</v>
      </c>
      <c r="C1029" s="170">
        <v>3111</v>
      </c>
      <c r="D1029" s="158">
        <v>175483</v>
      </c>
      <c r="E1029" s="17">
        <v>-1017</v>
      </c>
      <c r="F1029" s="17">
        <v>58969</v>
      </c>
      <c r="G1029" s="17">
        <v>3510</v>
      </c>
      <c r="H1029" s="17">
        <v>1875</v>
      </c>
      <c r="I1029" s="68">
        <v>238820</v>
      </c>
    </row>
    <row r="1030" spans="1:9" ht="14.1" customHeight="1" x14ac:dyDescent="0.2">
      <c r="A1030" s="56">
        <v>5428</v>
      </c>
      <c r="B1030" s="169" t="s">
        <v>582</v>
      </c>
      <c r="C1030" s="170">
        <v>3117</v>
      </c>
      <c r="D1030" s="158">
        <v>255815</v>
      </c>
      <c r="E1030" s="17">
        <v>20007</v>
      </c>
      <c r="F1030" s="17">
        <v>93228</v>
      </c>
      <c r="G1030" s="17">
        <v>5116</v>
      </c>
      <c r="H1030" s="17">
        <v>858</v>
      </c>
      <c r="I1030" s="68">
        <v>375024</v>
      </c>
    </row>
    <row r="1031" spans="1:9" ht="14.1" customHeight="1" x14ac:dyDescent="0.2">
      <c r="A1031" s="56">
        <v>5428</v>
      </c>
      <c r="B1031" s="169" t="s">
        <v>582</v>
      </c>
      <c r="C1031" s="170">
        <v>3141</v>
      </c>
      <c r="D1031" s="158">
        <v>74033</v>
      </c>
      <c r="E1031" s="17">
        <v>-583</v>
      </c>
      <c r="F1031" s="17">
        <v>24826</v>
      </c>
      <c r="G1031" s="17">
        <v>1480</v>
      </c>
      <c r="H1031" s="17">
        <v>409</v>
      </c>
      <c r="I1031" s="68">
        <v>100165</v>
      </c>
    </row>
    <row r="1032" spans="1:9" ht="14.1" customHeight="1" x14ac:dyDescent="0.2">
      <c r="A1032" s="56">
        <v>5428</v>
      </c>
      <c r="B1032" s="169" t="s">
        <v>582</v>
      </c>
      <c r="C1032" s="170">
        <v>3143</v>
      </c>
      <c r="D1032" s="158">
        <v>66247</v>
      </c>
      <c r="E1032" s="17">
        <v>2167</v>
      </c>
      <c r="F1032" s="17">
        <v>23124</v>
      </c>
      <c r="G1032" s="17">
        <v>1325</v>
      </c>
      <c r="H1032" s="17">
        <v>80</v>
      </c>
      <c r="I1032" s="68">
        <v>92943</v>
      </c>
    </row>
    <row r="1033" spans="1:9" ht="14.1" customHeight="1" x14ac:dyDescent="0.2">
      <c r="A1033" s="57">
        <v>5428</v>
      </c>
      <c r="B1033" s="167" t="s">
        <v>583</v>
      </c>
      <c r="C1033" s="168"/>
      <c r="D1033" s="212">
        <v>571578</v>
      </c>
      <c r="E1033" s="67">
        <v>20574</v>
      </c>
      <c r="F1033" s="67">
        <v>200147</v>
      </c>
      <c r="G1033" s="67">
        <v>11431</v>
      </c>
      <c r="H1033" s="67">
        <v>3222</v>
      </c>
      <c r="I1033" s="58">
        <v>806952</v>
      </c>
    </row>
    <row r="1034" spans="1:9" ht="14.1" customHeight="1" x14ac:dyDescent="0.2">
      <c r="A1034" s="56">
        <v>5472</v>
      </c>
      <c r="B1034" s="169" t="s">
        <v>584</v>
      </c>
      <c r="C1034" s="170">
        <v>3111</v>
      </c>
      <c r="D1034" s="158">
        <v>450128</v>
      </c>
      <c r="E1034" s="17">
        <v>0</v>
      </c>
      <c r="F1034" s="17">
        <v>152144</v>
      </c>
      <c r="G1034" s="17">
        <v>9003</v>
      </c>
      <c r="H1034" s="17">
        <v>1093</v>
      </c>
      <c r="I1034" s="68">
        <v>612368</v>
      </c>
    </row>
    <row r="1035" spans="1:9" ht="14.1" customHeight="1" x14ac:dyDescent="0.2">
      <c r="A1035" s="56">
        <v>5472</v>
      </c>
      <c r="B1035" s="169" t="s">
        <v>584</v>
      </c>
      <c r="C1035" s="170">
        <v>3141</v>
      </c>
      <c r="D1035" s="158">
        <v>94454</v>
      </c>
      <c r="E1035" s="17">
        <v>0</v>
      </c>
      <c r="F1035" s="17">
        <v>31925</v>
      </c>
      <c r="G1035" s="17">
        <v>1889</v>
      </c>
      <c r="H1035" s="17">
        <v>597</v>
      </c>
      <c r="I1035" s="68">
        <v>128865</v>
      </c>
    </row>
    <row r="1036" spans="1:9" ht="14.1" customHeight="1" x14ac:dyDescent="0.2">
      <c r="A1036" s="57">
        <v>5472</v>
      </c>
      <c r="B1036" s="167" t="s">
        <v>585</v>
      </c>
      <c r="C1036" s="168"/>
      <c r="D1036" s="211">
        <v>544582</v>
      </c>
      <c r="E1036" s="66">
        <v>0</v>
      </c>
      <c r="F1036" s="66">
        <v>184069</v>
      </c>
      <c r="G1036" s="66">
        <v>10892</v>
      </c>
      <c r="H1036" s="66">
        <v>1690</v>
      </c>
      <c r="I1036" s="52">
        <v>741233</v>
      </c>
    </row>
    <row r="1037" spans="1:9" ht="14.1" customHeight="1" x14ac:dyDescent="0.2">
      <c r="A1037" s="56">
        <v>5471</v>
      </c>
      <c r="B1037" s="169" t="s">
        <v>586</v>
      </c>
      <c r="C1037" s="170">
        <v>3113</v>
      </c>
      <c r="D1037" s="158">
        <v>1773963</v>
      </c>
      <c r="E1037" s="17">
        <v>6634</v>
      </c>
      <c r="F1037" s="17">
        <v>601842</v>
      </c>
      <c r="G1037" s="17">
        <v>35479</v>
      </c>
      <c r="H1037" s="17">
        <v>41337</v>
      </c>
      <c r="I1037" s="68">
        <v>2459255</v>
      </c>
    </row>
    <row r="1038" spans="1:9" ht="14.1" customHeight="1" x14ac:dyDescent="0.2">
      <c r="A1038" s="56">
        <v>5471</v>
      </c>
      <c r="B1038" s="169" t="s">
        <v>586</v>
      </c>
      <c r="C1038" s="170">
        <v>3141</v>
      </c>
      <c r="D1038" s="158">
        <v>174439</v>
      </c>
      <c r="E1038" s="17">
        <v>5417</v>
      </c>
      <c r="F1038" s="17">
        <v>60792</v>
      </c>
      <c r="G1038" s="17">
        <v>3489</v>
      </c>
      <c r="H1038" s="17">
        <v>1961</v>
      </c>
      <c r="I1038" s="68">
        <v>246098</v>
      </c>
    </row>
    <row r="1039" spans="1:9" ht="14.1" customHeight="1" x14ac:dyDescent="0.2">
      <c r="A1039" s="56">
        <v>5471</v>
      </c>
      <c r="B1039" s="169" t="s">
        <v>586</v>
      </c>
      <c r="C1039" s="170">
        <v>3143</v>
      </c>
      <c r="D1039" s="158">
        <v>76345</v>
      </c>
      <c r="E1039" s="17">
        <v>18310</v>
      </c>
      <c r="F1039" s="17">
        <v>31994</v>
      </c>
      <c r="G1039" s="17">
        <v>1526</v>
      </c>
      <c r="H1039" s="17">
        <v>259</v>
      </c>
      <c r="I1039" s="68">
        <v>128434</v>
      </c>
    </row>
    <row r="1040" spans="1:9" ht="14.1" customHeight="1" x14ac:dyDescent="0.2">
      <c r="A1040" s="57">
        <v>5471</v>
      </c>
      <c r="B1040" s="167" t="s">
        <v>587</v>
      </c>
      <c r="C1040" s="168"/>
      <c r="D1040" s="211">
        <v>2024747</v>
      </c>
      <c r="E1040" s="66">
        <v>30361</v>
      </c>
      <c r="F1040" s="66">
        <v>694628</v>
      </c>
      <c r="G1040" s="66">
        <v>40494</v>
      </c>
      <c r="H1040" s="66">
        <v>43557</v>
      </c>
      <c r="I1040" s="52">
        <v>2833787</v>
      </c>
    </row>
    <row r="1041" spans="1:9" ht="14.1" customHeight="1" x14ac:dyDescent="0.2">
      <c r="A1041" s="56">
        <v>5473</v>
      </c>
      <c r="B1041" s="169" t="s">
        <v>588</v>
      </c>
      <c r="C1041" s="170">
        <v>3111</v>
      </c>
      <c r="D1041" s="158">
        <v>269935</v>
      </c>
      <c r="E1041" s="17">
        <v>0</v>
      </c>
      <c r="F1041" s="17">
        <v>91238</v>
      </c>
      <c r="G1041" s="17">
        <v>5399</v>
      </c>
      <c r="H1041" s="17">
        <v>2415</v>
      </c>
      <c r="I1041" s="68">
        <v>368987</v>
      </c>
    </row>
    <row r="1042" spans="1:9" ht="14.1" customHeight="1" x14ac:dyDescent="0.2">
      <c r="A1042" s="56">
        <v>5473</v>
      </c>
      <c r="B1042" s="169" t="s">
        <v>588</v>
      </c>
      <c r="C1042" s="170">
        <v>3141</v>
      </c>
      <c r="D1042" s="158">
        <v>59654</v>
      </c>
      <c r="E1042" s="17">
        <v>0</v>
      </c>
      <c r="F1042" s="17">
        <v>20163</v>
      </c>
      <c r="G1042" s="17">
        <v>1193</v>
      </c>
      <c r="H1042" s="17">
        <v>311</v>
      </c>
      <c r="I1042" s="68">
        <v>81321</v>
      </c>
    </row>
    <row r="1043" spans="1:9" ht="14.1" customHeight="1" thickBot="1" x14ac:dyDescent="0.25">
      <c r="A1043" s="117">
        <v>5473</v>
      </c>
      <c r="B1043" s="213" t="s">
        <v>589</v>
      </c>
      <c r="C1043" s="214"/>
      <c r="D1043" s="215">
        <v>329589</v>
      </c>
      <c r="E1043" s="69">
        <v>0</v>
      </c>
      <c r="F1043" s="69">
        <v>111401</v>
      </c>
      <c r="G1043" s="69">
        <v>6592</v>
      </c>
      <c r="H1043" s="69">
        <v>2726</v>
      </c>
      <c r="I1043" s="55">
        <v>450308</v>
      </c>
    </row>
    <row r="1044" spans="1:9" ht="14.1" customHeight="1" thickBot="1" x14ac:dyDescent="0.25">
      <c r="A1044" s="106"/>
      <c r="B1044" s="217" t="s">
        <v>590</v>
      </c>
      <c r="C1044" s="220"/>
      <c r="D1044" s="219">
        <v>45063400</v>
      </c>
      <c r="E1044" s="70">
        <v>385584</v>
      </c>
      <c r="F1044" s="70">
        <v>15361763</v>
      </c>
      <c r="G1044" s="70">
        <v>901261</v>
      </c>
      <c r="H1044" s="70">
        <v>647758</v>
      </c>
      <c r="I1044" s="71">
        <v>62359766</v>
      </c>
    </row>
    <row r="1045" spans="1:9" ht="14.1" customHeight="1" x14ac:dyDescent="0.2">
      <c r="A1045" s="116">
        <v>5415</v>
      </c>
      <c r="B1045" s="175" t="s">
        <v>591</v>
      </c>
      <c r="C1045" s="221">
        <v>3111</v>
      </c>
      <c r="D1045" s="163">
        <v>2507516</v>
      </c>
      <c r="E1045" s="37">
        <v>8000</v>
      </c>
      <c r="F1045" s="37">
        <v>850245</v>
      </c>
      <c r="G1045" s="37">
        <v>50151</v>
      </c>
      <c r="H1045" s="37">
        <v>-3537</v>
      </c>
      <c r="I1045" s="50">
        <v>3412375</v>
      </c>
    </row>
    <row r="1046" spans="1:9" ht="14.1" customHeight="1" x14ac:dyDescent="0.2">
      <c r="A1046" s="53">
        <v>5415</v>
      </c>
      <c r="B1046" s="177" t="s">
        <v>591</v>
      </c>
      <c r="C1046" s="170">
        <v>3141</v>
      </c>
      <c r="D1046" s="158">
        <v>352797</v>
      </c>
      <c r="E1046" s="17">
        <v>2000</v>
      </c>
      <c r="F1046" s="17">
        <v>119921</v>
      </c>
      <c r="G1046" s="17">
        <v>7055</v>
      </c>
      <c r="H1046" s="17">
        <v>2550</v>
      </c>
      <c r="I1046" s="68">
        <v>484323</v>
      </c>
    </row>
    <row r="1047" spans="1:9" ht="14.1" customHeight="1" x14ac:dyDescent="0.2">
      <c r="A1047" s="57">
        <v>5415</v>
      </c>
      <c r="B1047" s="178" t="s">
        <v>591</v>
      </c>
      <c r="C1047" s="179"/>
      <c r="D1047" s="160">
        <v>2860313</v>
      </c>
      <c r="E1047" s="41">
        <v>10000</v>
      </c>
      <c r="F1047" s="41">
        <v>970166</v>
      </c>
      <c r="G1047" s="41">
        <v>57206</v>
      </c>
      <c r="H1047" s="41">
        <v>-987</v>
      </c>
      <c r="I1047" s="42">
        <v>3896698</v>
      </c>
    </row>
    <row r="1048" spans="1:9" ht="14.1" customHeight="1" x14ac:dyDescent="0.2">
      <c r="A1048" s="56">
        <v>5416</v>
      </c>
      <c r="B1048" s="180" t="s">
        <v>592</v>
      </c>
      <c r="C1048" s="176">
        <v>3113</v>
      </c>
      <c r="D1048" s="158">
        <v>3018004</v>
      </c>
      <c r="E1048" s="17">
        <v>5500</v>
      </c>
      <c r="F1048" s="17">
        <v>1021944</v>
      </c>
      <c r="G1048" s="17">
        <v>60360</v>
      </c>
      <c r="H1048" s="17">
        <v>76842</v>
      </c>
      <c r="I1048" s="68">
        <v>4182650</v>
      </c>
    </row>
    <row r="1049" spans="1:9" ht="14.1" customHeight="1" x14ac:dyDescent="0.2">
      <c r="A1049" s="56">
        <v>5416</v>
      </c>
      <c r="B1049" s="180" t="s">
        <v>592</v>
      </c>
      <c r="C1049" s="176">
        <v>3143</v>
      </c>
      <c r="D1049" s="158">
        <v>245786</v>
      </c>
      <c r="E1049" s="17">
        <v>0</v>
      </c>
      <c r="F1049" s="17">
        <v>83076</v>
      </c>
      <c r="G1049" s="17">
        <v>4916</v>
      </c>
      <c r="H1049" s="17">
        <v>512</v>
      </c>
      <c r="I1049" s="68">
        <v>334290</v>
      </c>
    </row>
    <row r="1050" spans="1:9" ht="14.1" customHeight="1" x14ac:dyDescent="0.2">
      <c r="A1050" s="57">
        <v>5416</v>
      </c>
      <c r="B1050" s="181" t="s">
        <v>593</v>
      </c>
      <c r="C1050" s="179"/>
      <c r="D1050" s="160">
        <v>3263790</v>
      </c>
      <c r="E1050" s="41">
        <v>5500</v>
      </c>
      <c r="F1050" s="41">
        <v>1105020</v>
      </c>
      <c r="G1050" s="41">
        <v>65276</v>
      </c>
      <c r="H1050" s="41">
        <v>77354</v>
      </c>
      <c r="I1050" s="42">
        <v>4516940</v>
      </c>
    </row>
    <row r="1051" spans="1:9" ht="14.1" customHeight="1" x14ac:dyDescent="0.2">
      <c r="A1051" s="56">
        <v>5413</v>
      </c>
      <c r="B1051" s="180" t="s">
        <v>594</v>
      </c>
      <c r="C1051" s="176">
        <v>3113</v>
      </c>
      <c r="D1051" s="158">
        <v>3623657</v>
      </c>
      <c r="E1051" s="17">
        <v>13833</v>
      </c>
      <c r="F1051" s="17">
        <v>1229471</v>
      </c>
      <c r="G1051" s="17">
        <v>72474</v>
      </c>
      <c r="H1051" s="17">
        <v>90463</v>
      </c>
      <c r="I1051" s="68">
        <v>5029898</v>
      </c>
    </row>
    <row r="1052" spans="1:9" ht="14.1" customHeight="1" x14ac:dyDescent="0.2">
      <c r="A1052" s="56">
        <v>5413</v>
      </c>
      <c r="B1052" s="180" t="s">
        <v>594</v>
      </c>
      <c r="C1052" s="176">
        <v>3143</v>
      </c>
      <c r="D1052" s="158">
        <v>297335</v>
      </c>
      <c r="E1052" s="17">
        <v>0</v>
      </c>
      <c r="F1052" s="17">
        <v>100499</v>
      </c>
      <c r="G1052" s="17">
        <v>5947</v>
      </c>
      <c r="H1052" s="17">
        <v>736</v>
      </c>
      <c r="I1052" s="68">
        <v>404517</v>
      </c>
    </row>
    <row r="1053" spans="1:9" ht="14.1" customHeight="1" x14ac:dyDescent="0.2">
      <c r="A1053" s="57">
        <v>5413</v>
      </c>
      <c r="B1053" s="181" t="s">
        <v>595</v>
      </c>
      <c r="C1053" s="179"/>
      <c r="D1053" s="160">
        <v>3920992</v>
      </c>
      <c r="E1053" s="41">
        <v>13833</v>
      </c>
      <c r="F1053" s="41">
        <v>1329970</v>
      </c>
      <c r="G1053" s="41">
        <v>78421</v>
      </c>
      <c r="H1053" s="41">
        <v>91199</v>
      </c>
      <c r="I1053" s="42">
        <v>5434415</v>
      </c>
    </row>
    <row r="1054" spans="1:9" ht="14.1" customHeight="1" x14ac:dyDescent="0.2">
      <c r="A1054" s="56">
        <v>5475</v>
      </c>
      <c r="B1054" s="180" t="s">
        <v>596</v>
      </c>
      <c r="C1054" s="176">
        <v>3231</v>
      </c>
      <c r="D1054" s="158">
        <v>1746909</v>
      </c>
      <c r="E1054" s="17">
        <v>15238</v>
      </c>
      <c r="F1054" s="17">
        <v>595606</v>
      </c>
      <c r="G1054" s="17">
        <v>34938</v>
      </c>
      <c r="H1054" s="17">
        <v>1651</v>
      </c>
      <c r="I1054" s="68">
        <v>2394342</v>
      </c>
    </row>
    <row r="1055" spans="1:9" ht="14.1" customHeight="1" x14ac:dyDescent="0.2">
      <c r="A1055" s="57">
        <v>5475</v>
      </c>
      <c r="B1055" s="181" t="s">
        <v>597</v>
      </c>
      <c r="C1055" s="179"/>
      <c r="D1055" s="160">
        <v>1746909</v>
      </c>
      <c r="E1055" s="41">
        <v>15238</v>
      </c>
      <c r="F1055" s="41">
        <v>595606</v>
      </c>
      <c r="G1055" s="41">
        <v>34938</v>
      </c>
      <c r="H1055" s="41">
        <v>1651</v>
      </c>
      <c r="I1055" s="42">
        <v>2394342</v>
      </c>
    </row>
    <row r="1056" spans="1:9" ht="14.1" customHeight="1" x14ac:dyDescent="0.2">
      <c r="A1056" s="56">
        <v>5401</v>
      </c>
      <c r="B1056" s="180" t="s">
        <v>598</v>
      </c>
      <c r="C1056" s="176">
        <v>3111</v>
      </c>
      <c r="D1056" s="158">
        <v>225718</v>
      </c>
      <c r="E1056" s="17">
        <v>4500</v>
      </c>
      <c r="F1056" s="17">
        <v>77814</v>
      </c>
      <c r="G1056" s="17">
        <v>4514</v>
      </c>
      <c r="H1056" s="17">
        <v>1789</v>
      </c>
      <c r="I1056" s="68">
        <v>314335</v>
      </c>
    </row>
    <row r="1057" spans="1:9" ht="14.1" customHeight="1" x14ac:dyDescent="0.2">
      <c r="A1057" s="56">
        <v>5401</v>
      </c>
      <c r="B1057" s="180" t="s">
        <v>598</v>
      </c>
      <c r="C1057" s="176">
        <v>3141</v>
      </c>
      <c r="D1057" s="158">
        <v>18841</v>
      </c>
      <c r="E1057" s="17">
        <v>0</v>
      </c>
      <c r="F1057" s="17">
        <v>6369</v>
      </c>
      <c r="G1057" s="17">
        <v>377</v>
      </c>
      <c r="H1057" s="17">
        <v>151</v>
      </c>
      <c r="I1057" s="68">
        <v>25738</v>
      </c>
    </row>
    <row r="1058" spans="1:9" ht="14.1" customHeight="1" x14ac:dyDescent="0.2">
      <c r="A1058" s="57">
        <v>5401</v>
      </c>
      <c r="B1058" s="181" t="s">
        <v>599</v>
      </c>
      <c r="C1058" s="179"/>
      <c r="D1058" s="160">
        <v>244559</v>
      </c>
      <c r="E1058" s="41">
        <v>4500</v>
      </c>
      <c r="F1058" s="41">
        <v>84183</v>
      </c>
      <c r="G1058" s="41">
        <v>4891</v>
      </c>
      <c r="H1058" s="41">
        <v>1940</v>
      </c>
      <c r="I1058" s="42">
        <v>340073</v>
      </c>
    </row>
    <row r="1059" spans="1:9" ht="14.1" customHeight="1" x14ac:dyDescent="0.2">
      <c r="A1059" s="56">
        <v>5402</v>
      </c>
      <c r="B1059" s="180" t="s">
        <v>600</v>
      </c>
      <c r="C1059" s="176">
        <v>3117</v>
      </c>
      <c r="D1059" s="158">
        <v>640065</v>
      </c>
      <c r="E1059" s="17">
        <v>2817</v>
      </c>
      <c r="F1059" s="17">
        <v>217294</v>
      </c>
      <c r="G1059" s="17">
        <v>12801</v>
      </c>
      <c r="H1059" s="17">
        <v>16852</v>
      </c>
      <c r="I1059" s="68">
        <v>889829</v>
      </c>
    </row>
    <row r="1060" spans="1:9" ht="14.1" customHeight="1" x14ac:dyDescent="0.2">
      <c r="A1060" s="56">
        <v>5402</v>
      </c>
      <c r="B1060" s="180" t="s">
        <v>600</v>
      </c>
      <c r="C1060" s="176">
        <v>3141</v>
      </c>
      <c r="D1060" s="158">
        <v>112830</v>
      </c>
      <c r="E1060" s="17">
        <v>1517</v>
      </c>
      <c r="F1060" s="17">
        <v>38649</v>
      </c>
      <c r="G1060" s="17">
        <v>2257</v>
      </c>
      <c r="H1060" s="17">
        <v>759</v>
      </c>
      <c r="I1060" s="68">
        <v>156012</v>
      </c>
    </row>
    <row r="1061" spans="1:9" ht="14.1" customHeight="1" x14ac:dyDescent="0.2">
      <c r="A1061" s="56">
        <v>5402</v>
      </c>
      <c r="B1061" s="180" t="s">
        <v>600</v>
      </c>
      <c r="C1061" s="176">
        <v>3143</v>
      </c>
      <c r="D1061" s="158">
        <v>175895</v>
      </c>
      <c r="E1061" s="17">
        <v>0</v>
      </c>
      <c r="F1061" s="17">
        <v>59452</v>
      </c>
      <c r="G1061" s="17">
        <v>3518</v>
      </c>
      <c r="H1061" s="17">
        <v>315</v>
      </c>
      <c r="I1061" s="68">
        <v>239180</v>
      </c>
    </row>
    <row r="1062" spans="1:9" ht="14.1" customHeight="1" x14ac:dyDescent="0.2">
      <c r="A1062" s="57">
        <v>5402</v>
      </c>
      <c r="B1062" s="181" t="s">
        <v>601</v>
      </c>
      <c r="C1062" s="179"/>
      <c r="D1062" s="160">
        <v>928790</v>
      </c>
      <c r="E1062" s="41">
        <v>4334</v>
      </c>
      <c r="F1062" s="41">
        <v>315395</v>
      </c>
      <c r="G1062" s="41">
        <v>18576</v>
      </c>
      <c r="H1062" s="41">
        <v>17926</v>
      </c>
      <c r="I1062" s="42">
        <v>1285021</v>
      </c>
    </row>
    <row r="1063" spans="1:9" ht="14.1" customHeight="1" x14ac:dyDescent="0.2">
      <c r="A1063" s="56">
        <v>5405</v>
      </c>
      <c r="B1063" s="180" t="s">
        <v>602</v>
      </c>
      <c r="C1063" s="176">
        <v>3111</v>
      </c>
      <c r="D1063" s="158">
        <v>204499</v>
      </c>
      <c r="E1063" s="17">
        <v>0</v>
      </c>
      <c r="F1063" s="17">
        <v>69121</v>
      </c>
      <c r="G1063" s="17">
        <v>4090</v>
      </c>
      <c r="H1063" s="17">
        <v>2261</v>
      </c>
      <c r="I1063" s="68">
        <v>279971</v>
      </c>
    </row>
    <row r="1064" spans="1:9" ht="14.1" customHeight="1" x14ac:dyDescent="0.2">
      <c r="A1064" s="56">
        <v>5405</v>
      </c>
      <c r="B1064" s="180" t="s">
        <v>602</v>
      </c>
      <c r="C1064" s="176">
        <v>3113</v>
      </c>
      <c r="D1064" s="158">
        <v>1384868</v>
      </c>
      <c r="E1064" s="17">
        <v>0</v>
      </c>
      <c r="F1064" s="17">
        <v>468085</v>
      </c>
      <c r="G1064" s="17">
        <v>27697</v>
      </c>
      <c r="H1064" s="17">
        <v>40382</v>
      </c>
      <c r="I1064" s="68">
        <v>1921032</v>
      </c>
    </row>
    <row r="1065" spans="1:9" ht="14.1" customHeight="1" x14ac:dyDescent="0.2">
      <c r="A1065" s="56">
        <v>5405</v>
      </c>
      <c r="B1065" s="180" t="s">
        <v>602</v>
      </c>
      <c r="C1065" s="176">
        <v>3141</v>
      </c>
      <c r="D1065" s="158">
        <v>156088</v>
      </c>
      <c r="E1065" s="17">
        <v>0</v>
      </c>
      <c r="F1065" s="17">
        <v>52757</v>
      </c>
      <c r="G1065" s="17">
        <v>3121</v>
      </c>
      <c r="H1065" s="17">
        <v>1246</v>
      </c>
      <c r="I1065" s="68">
        <v>213212</v>
      </c>
    </row>
    <row r="1066" spans="1:9" ht="14.1" customHeight="1" x14ac:dyDescent="0.2">
      <c r="A1066" s="56">
        <v>5405</v>
      </c>
      <c r="B1066" s="180" t="s">
        <v>602</v>
      </c>
      <c r="C1066" s="176">
        <v>3143</v>
      </c>
      <c r="D1066" s="158">
        <v>77441</v>
      </c>
      <c r="E1066" s="17">
        <v>0</v>
      </c>
      <c r="F1066" s="17">
        <v>26175</v>
      </c>
      <c r="G1066" s="17">
        <v>1548</v>
      </c>
      <c r="H1066" s="17">
        <v>144</v>
      </c>
      <c r="I1066" s="68">
        <v>105308</v>
      </c>
    </row>
    <row r="1067" spans="1:9" ht="14.1" customHeight="1" x14ac:dyDescent="0.2">
      <c r="A1067" s="57">
        <v>5405</v>
      </c>
      <c r="B1067" s="181" t="s">
        <v>603</v>
      </c>
      <c r="C1067" s="179"/>
      <c r="D1067" s="160">
        <v>1822896</v>
      </c>
      <c r="E1067" s="41">
        <v>0</v>
      </c>
      <c r="F1067" s="41">
        <v>616138</v>
      </c>
      <c r="G1067" s="41">
        <v>36456</v>
      </c>
      <c r="H1067" s="41">
        <v>44033</v>
      </c>
      <c r="I1067" s="42">
        <v>2519523</v>
      </c>
    </row>
    <row r="1068" spans="1:9" ht="14.1" customHeight="1" x14ac:dyDescent="0.2">
      <c r="A1068" s="56">
        <v>5410</v>
      </c>
      <c r="B1068" s="180" t="s">
        <v>604</v>
      </c>
      <c r="C1068" s="176">
        <v>3111</v>
      </c>
      <c r="D1068" s="158">
        <v>444480</v>
      </c>
      <c r="E1068" s="17">
        <v>8667</v>
      </c>
      <c r="F1068" s="17">
        <v>153164</v>
      </c>
      <c r="G1068" s="17">
        <v>8890</v>
      </c>
      <c r="H1068" s="17">
        <v>5175</v>
      </c>
      <c r="I1068" s="68">
        <v>620376</v>
      </c>
    </row>
    <row r="1069" spans="1:9" ht="14.1" customHeight="1" x14ac:dyDescent="0.2">
      <c r="A1069" s="56">
        <v>5410</v>
      </c>
      <c r="B1069" s="180" t="s">
        <v>604</v>
      </c>
      <c r="C1069" s="176">
        <v>3113</v>
      </c>
      <c r="D1069" s="158">
        <v>1677826</v>
      </c>
      <c r="E1069" s="17">
        <v>-917</v>
      </c>
      <c r="F1069" s="17">
        <v>566795</v>
      </c>
      <c r="G1069" s="17">
        <v>33556</v>
      </c>
      <c r="H1069" s="17">
        <v>43869</v>
      </c>
      <c r="I1069" s="68">
        <v>2321129</v>
      </c>
    </row>
    <row r="1070" spans="1:9" ht="14.1" customHeight="1" x14ac:dyDescent="0.2">
      <c r="A1070" s="56">
        <v>5410</v>
      </c>
      <c r="B1070" s="180" t="s">
        <v>604</v>
      </c>
      <c r="C1070" s="176">
        <v>3141</v>
      </c>
      <c r="D1070" s="158">
        <v>276908</v>
      </c>
      <c r="E1070" s="17">
        <v>0</v>
      </c>
      <c r="F1070" s="17">
        <v>93595</v>
      </c>
      <c r="G1070" s="17">
        <v>5538</v>
      </c>
      <c r="H1070" s="17">
        <v>2631</v>
      </c>
      <c r="I1070" s="68">
        <v>378672</v>
      </c>
    </row>
    <row r="1071" spans="1:9" ht="14.1" customHeight="1" x14ac:dyDescent="0.2">
      <c r="A1071" s="56">
        <v>5410</v>
      </c>
      <c r="B1071" s="180" t="s">
        <v>604</v>
      </c>
      <c r="C1071" s="176">
        <v>3143</v>
      </c>
      <c r="D1071" s="158">
        <v>97782</v>
      </c>
      <c r="E1071" s="17">
        <v>0</v>
      </c>
      <c r="F1071" s="17">
        <v>33050</v>
      </c>
      <c r="G1071" s="17">
        <v>1955</v>
      </c>
      <c r="H1071" s="17">
        <v>177</v>
      </c>
      <c r="I1071" s="68">
        <v>132964</v>
      </c>
    </row>
    <row r="1072" spans="1:9" ht="14.1" customHeight="1" x14ac:dyDescent="0.2">
      <c r="A1072" s="57">
        <v>5410</v>
      </c>
      <c r="B1072" s="181" t="s">
        <v>605</v>
      </c>
      <c r="C1072" s="179"/>
      <c r="D1072" s="160">
        <v>2496996</v>
      </c>
      <c r="E1072" s="41">
        <v>7750</v>
      </c>
      <c r="F1072" s="41">
        <v>846604</v>
      </c>
      <c r="G1072" s="41">
        <v>49939</v>
      </c>
      <c r="H1072" s="41">
        <v>51852</v>
      </c>
      <c r="I1072" s="42">
        <v>3453141</v>
      </c>
    </row>
    <row r="1073" spans="1:9" ht="14.1" customHeight="1" x14ac:dyDescent="0.2">
      <c r="A1073" s="53">
        <v>5476</v>
      </c>
      <c r="B1073" s="169" t="s">
        <v>606</v>
      </c>
      <c r="C1073" s="170">
        <v>3111</v>
      </c>
      <c r="D1073" s="158">
        <v>371966</v>
      </c>
      <c r="E1073" s="17">
        <v>1500</v>
      </c>
      <c r="F1073" s="17">
        <v>126232</v>
      </c>
      <c r="G1073" s="17">
        <v>7439</v>
      </c>
      <c r="H1073" s="17">
        <v>4286</v>
      </c>
      <c r="I1073" s="68">
        <v>511423</v>
      </c>
    </row>
    <row r="1074" spans="1:9" ht="14.1" customHeight="1" x14ac:dyDescent="0.2">
      <c r="A1074" s="56">
        <v>5476</v>
      </c>
      <c r="B1074" s="180" t="s">
        <v>606</v>
      </c>
      <c r="C1074" s="176">
        <v>3113</v>
      </c>
      <c r="D1074" s="158">
        <v>1702896</v>
      </c>
      <c r="E1074" s="17">
        <v>4500</v>
      </c>
      <c r="F1074" s="17">
        <v>577100</v>
      </c>
      <c r="G1074" s="17">
        <v>34058</v>
      </c>
      <c r="H1074" s="17">
        <v>43689</v>
      </c>
      <c r="I1074" s="68">
        <v>2362243</v>
      </c>
    </row>
    <row r="1075" spans="1:9" ht="14.1" customHeight="1" x14ac:dyDescent="0.2">
      <c r="A1075" s="56">
        <v>5476</v>
      </c>
      <c r="B1075" s="180" t="s">
        <v>606</v>
      </c>
      <c r="C1075" s="176">
        <v>3141</v>
      </c>
      <c r="D1075" s="158">
        <v>253803</v>
      </c>
      <c r="E1075" s="17">
        <v>0</v>
      </c>
      <c r="F1075" s="17">
        <v>85785</v>
      </c>
      <c r="G1075" s="17">
        <v>5076</v>
      </c>
      <c r="H1075" s="17">
        <v>2358</v>
      </c>
      <c r="I1075" s="68">
        <v>347022</v>
      </c>
    </row>
    <row r="1076" spans="1:9" ht="14.1" customHeight="1" x14ac:dyDescent="0.2">
      <c r="A1076" s="56">
        <v>5476</v>
      </c>
      <c r="B1076" s="180" t="s">
        <v>606</v>
      </c>
      <c r="C1076" s="176">
        <v>3143</v>
      </c>
      <c r="D1076" s="158">
        <v>101179</v>
      </c>
      <c r="E1076" s="17">
        <v>500</v>
      </c>
      <c r="F1076" s="17">
        <v>34368</v>
      </c>
      <c r="G1076" s="17">
        <v>2024</v>
      </c>
      <c r="H1076" s="17">
        <v>230</v>
      </c>
      <c r="I1076" s="68">
        <v>138301</v>
      </c>
    </row>
    <row r="1077" spans="1:9" ht="14.1" customHeight="1" x14ac:dyDescent="0.2">
      <c r="A1077" s="56">
        <v>5476</v>
      </c>
      <c r="B1077" s="180" t="s">
        <v>606</v>
      </c>
      <c r="C1077" s="176">
        <v>3231</v>
      </c>
      <c r="D1077" s="158">
        <v>829067</v>
      </c>
      <c r="E1077" s="17">
        <v>500</v>
      </c>
      <c r="F1077" s="17">
        <v>280393</v>
      </c>
      <c r="G1077" s="17">
        <v>16581</v>
      </c>
      <c r="H1077" s="17">
        <v>4710</v>
      </c>
      <c r="I1077" s="68">
        <v>1131251</v>
      </c>
    </row>
    <row r="1078" spans="1:9" ht="14.1" customHeight="1" x14ac:dyDescent="0.2">
      <c r="A1078" s="57">
        <v>5476</v>
      </c>
      <c r="B1078" s="181" t="s">
        <v>607</v>
      </c>
      <c r="C1078" s="179"/>
      <c r="D1078" s="160">
        <v>3258911</v>
      </c>
      <c r="E1078" s="41">
        <v>7000</v>
      </c>
      <c r="F1078" s="41">
        <v>1103878</v>
      </c>
      <c r="G1078" s="41">
        <v>65178</v>
      </c>
      <c r="H1078" s="41">
        <v>55273</v>
      </c>
      <c r="I1078" s="42">
        <v>4490240</v>
      </c>
    </row>
    <row r="1079" spans="1:9" ht="14.1" customHeight="1" x14ac:dyDescent="0.2">
      <c r="A1079" s="56">
        <v>5414</v>
      </c>
      <c r="B1079" s="180" t="s">
        <v>608</v>
      </c>
      <c r="C1079" s="176">
        <v>3111</v>
      </c>
      <c r="D1079" s="158">
        <v>240774</v>
      </c>
      <c r="E1079" s="17">
        <v>0</v>
      </c>
      <c r="F1079" s="17">
        <v>81381</v>
      </c>
      <c r="G1079" s="17">
        <v>4816</v>
      </c>
      <c r="H1079" s="17">
        <v>2197</v>
      </c>
      <c r="I1079" s="68">
        <v>329168</v>
      </c>
    </row>
    <row r="1080" spans="1:9" ht="14.1" customHeight="1" x14ac:dyDescent="0.2">
      <c r="A1080" s="56">
        <v>5414</v>
      </c>
      <c r="B1080" s="180" t="s">
        <v>608</v>
      </c>
      <c r="C1080" s="176">
        <v>3141</v>
      </c>
      <c r="D1080" s="158">
        <v>22030</v>
      </c>
      <c r="E1080" s="17">
        <v>0</v>
      </c>
      <c r="F1080" s="17">
        <v>7446</v>
      </c>
      <c r="G1080" s="17">
        <v>441</v>
      </c>
      <c r="H1080" s="17">
        <v>186</v>
      </c>
      <c r="I1080" s="68">
        <v>30103</v>
      </c>
    </row>
    <row r="1081" spans="1:9" ht="14.1" customHeight="1" x14ac:dyDescent="0.2">
      <c r="A1081" s="57">
        <v>5414</v>
      </c>
      <c r="B1081" s="181" t="s">
        <v>609</v>
      </c>
      <c r="C1081" s="179"/>
      <c r="D1081" s="160">
        <v>262804</v>
      </c>
      <c r="E1081" s="41">
        <v>0</v>
      </c>
      <c r="F1081" s="41">
        <v>88827</v>
      </c>
      <c r="G1081" s="41">
        <v>5257</v>
      </c>
      <c r="H1081" s="41">
        <v>2383</v>
      </c>
      <c r="I1081" s="42">
        <v>359271</v>
      </c>
    </row>
    <row r="1082" spans="1:9" ht="14.1" customHeight="1" x14ac:dyDescent="0.2">
      <c r="A1082" s="53">
        <v>5483</v>
      </c>
      <c r="B1082" s="169" t="s">
        <v>610</v>
      </c>
      <c r="C1082" s="170">
        <v>3111</v>
      </c>
      <c r="D1082" s="158">
        <v>234544</v>
      </c>
      <c r="E1082" s="17">
        <v>7080</v>
      </c>
      <c r="F1082" s="17">
        <v>81669</v>
      </c>
      <c r="G1082" s="17">
        <v>4691</v>
      </c>
      <c r="H1082" s="17">
        <v>1961</v>
      </c>
      <c r="I1082" s="68">
        <v>329945</v>
      </c>
    </row>
    <row r="1083" spans="1:9" ht="14.1" customHeight="1" x14ac:dyDescent="0.2">
      <c r="A1083" s="56">
        <v>5483</v>
      </c>
      <c r="B1083" s="180" t="s">
        <v>610</v>
      </c>
      <c r="C1083" s="176">
        <v>3141</v>
      </c>
      <c r="D1083" s="158">
        <v>47335</v>
      </c>
      <c r="E1083" s="17">
        <v>0</v>
      </c>
      <c r="F1083" s="17">
        <v>15999</v>
      </c>
      <c r="G1083" s="17">
        <v>947</v>
      </c>
      <c r="H1083" s="17">
        <v>233</v>
      </c>
      <c r="I1083" s="68">
        <v>64514</v>
      </c>
    </row>
    <row r="1084" spans="1:9" ht="14.1" customHeight="1" x14ac:dyDescent="0.2">
      <c r="A1084" s="57">
        <v>5483</v>
      </c>
      <c r="B1084" s="181" t="s">
        <v>611</v>
      </c>
      <c r="C1084" s="179"/>
      <c r="D1084" s="160">
        <v>281879</v>
      </c>
      <c r="E1084" s="41">
        <v>7080</v>
      </c>
      <c r="F1084" s="41">
        <v>97668</v>
      </c>
      <c r="G1084" s="41">
        <v>5638</v>
      </c>
      <c r="H1084" s="41">
        <v>2194</v>
      </c>
      <c r="I1084" s="42">
        <v>394459</v>
      </c>
    </row>
    <row r="1085" spans="1:9" ht="14.1" customHeight="1" x14ac:dyDescent="0.2">
      <c r="A1085" s="56">
        <v>5430</v>
      </c>
      <c r="B1085" s="180" t="s">
        <v>612</v>
      </c>
      <c r="C1085" s="176">
        <v>3111</v>
      </c>
      <c r="D1085" s="158">
        <v>279999</v>
      </c>
      <c r="E1085" s="17">
        <v>0</v>
      </c>
      <c r="F1085" s="17">
        <v>94640</v>
      </c>
      <c r="G1085" s="17">
        <v>5600</v>
      </c>
      <c r="H1085" s="17">
        <v>2629</v>
      </c>
      <c r="I1085" s="68">
        <v>382868</v>
      </c>
    </row>
    <row r="1086" spans="1:9" ht="14.1" customHeight="1" x14ac:dyDescent="0.2">
      <c r="A1086" s="56">
        <v>5430</v>
      </c>
      <c r="B1086" s="180" t="s">
        <v>612</v>
      </c>
      <c r="C1086" s="176">
        <v>3117</v>
      </c>
      <c r="D1086" s="158">
        <v>420077</v>
      </c>
      <c r="E1086" s="17">
        <v>4447</v>
      </c>
      <c r="F1086" s="17">
        <v>143489</v>
      </c>
      <c r="G1086" s="17">
        <v>8402</v>
      </c>
      <c r="H1086" s="17">
        <v>6883</v>
      </c>
      <c r="I1086" s="68">
        <v>583298</v>
      </c>
    </row>
    <row r="1087" spans="1:9" ht="14.1" customHeight="1" x14ac:dyDescent="0.2">
      <c r="A1087" s="56">
        <v>5430</v>
      </c>
      <c r="B1087" s="180" t="s">
        <v>612</v>
      </c>
      <c r="C1087" s="176">
        <v>3141</v>
      </c>
      <c r="D1087" s="158">
        <v>101533</v>
      </c>
      <c r="E1087" s="17">
        <v>1083</v>
      </c>
      <c r="F1087" s="17">
        <v>34684</v>
      </c>
      <c r="G1087" s="17">
        <v>2031</v>
      </c>
      <c r="H1087" s="17">
        <v>606</v>
      </c>
      <c r="I1087" s="68">
        <v>139937</v>
      </c>
    </row>
    <row r="1088" spans="1:9" ht="14.1" customHeight="1" x14ac:dyDescent="0.2">
      <c r="A1088" s="56">
        <v>5430</v>
      </c>
      <c r="B1088" s="180" t="s">
        <v>612</v>
      </c>
      <c r="C1088" s="176">
        <v>3143</v>
      </c>
      <c r="D1088" s="158">
        <v>80322</v>
      </c>
      <c r="E1088" s="17">
        <v>0</v>
      </c>
      <c r="F1088" s="17">
        <v>27148</v>
      </c>
      <c r="G1088" s="17">
        <v>1607</v>
      </c>
      <c r="H1088" s="17">
        <v>149</v>
      </c>
      <c r="I1088" s="68">
        <v>109226</v>
      </c>
    </row>
    <row r="1089" spans="1:9" ht="14.1" customHeight="1" x14ac:dyDescent="0.2">
      <c r="A1089" s="57">
        <v>5430</v>
      </c>
      <c r="B1089" s="181" t="s">
        <v>613</v>
      </c>
      <c r="C1089" s="179"/>
      <c r="D1089" s="160">
        <v>881931</v>
      </c>
      <c r="E1089" s="41">
        <v>5530</v>
      </c>
      <c r="F1089" s="41">
        <v>299961</v>
      </c>
      <c r="G1089" s="41">
        <v>17640</v>
      </c>
      <c r="H1089" s="41">
        <v>10267</v>
      </c>
      <c r="I1089" s="42">
        <v>1215329</v>
      </c>
    </row>
    <row r="1090" spans="1:9" ht="14.1" customHeight="1" x14ac:dyDescent="0.2">
      <c r="A1090" s="56">
        <v>5431</v>
      </c>
      <c r="B1090" s="180" t="s">
        <v>614</v>
      </c>
      <c r="C1090" s="176">
        <v>3111</v>
      </c>
      <c r="D1090" s="158">
        <v>188502</v>
      </c>
      <c r="E1090" s="17">
        <v>4333</v>
      </c>
      <c r="F1090" s="17">
        <v>65179</v>
      </c>
      <c r="G1090" s="17">
        <v>3770</v>
      </c>
      <c r="H1090" s="17">
        <v>2070</v>
      </c>
      <c r="I1090" s="68">
        <v>263854</v>
      </c>
    </row>
    <row r="1091" spans="1:9" ht="14.1" customHeight="1" x14ac:dyDescent="0.2">
      <c r="A1091" s="56">
        <v>5431</v>
      </c>
      <c r="B1091" s="180" t="s">
        <v>614</v>
      </c>
      <c r="C1091" s="176">
        <v>3117</v>
      </c>
      <c r="D1091" s="158">
        <v>405552</v>
      </c>
      <c r="E1091" s="17">
        <v>-1750</v>
      </c>
      <c r="F1091" s="17">
        <v>136485</v>
      </c>
      <c r="G1091" s="17">
        <v>8111</v>
      </c>
      <c r="H1091" s="17">
        <v>8033</v>
      </c>
      <c r="I1091" s="68">
        <v>556431</v>
      </c>
    </row>
    <row r="1092" spans="1:9" ht="14.1" customHeight="1" x14ac:dyDescent="0.2">
      <c r="A1092" s="56">
        <v>5431</v>
      </c>
      <c r="B1092" s="180" t="s">
        <v>614</v>
      </c>
      <c r="C1092" s="176">
        <v>3141</v>
      </c>
      <c r="D1092" s="158">
        <v>95311</v>
      </c>
      <c r="E1092" s="17">
        <v>-583</v>
      </c>
      <c r="F1092" s="17">
        <v>32018</v>
      </c>
      <c r="G1092" s="17">
        <v>1907</v>
      </c>
      <c r="H1092" s="17">
        <v>545</v>
      </c>
      <c r="I1092" s="68">
        <v>129198</v>
      </c>
    </row>
    <row r="1093" spans="1:9" ht="14.1" customHeight="1" x14ac:dyDescent="0.2">
      <c r="A1093" s="56">
        <v>5431</v>
      </c>
      <c r="B1093" s="180" t="s">
        <v>614</v>
      </c>
      <c r="C1093" s="176">
        <v>3143</v>
      </c>
      <c r="D1093" s="158">
        <v>57345</v>
      </c>
      <c r="E1093" s="17">
        <v>0</v>
      </c>
      <c r="F1093" s="17">
        <v>19382</v>
      </c>
      <c r="G1093" s="17">
        <v>1147</v>
      </c>
      <c r="H1093" s="17">
        <v>115</v>
      </c>
      <c r="I1093" s="68">
        <v>77989</v>
      </c>
    </row>
    <row r="1094" spans="1:9" ht="14.1" customHeight="1" x14ac:dyDescent="0.2">
      <c r="A1094" s="57">
        <v>5431</v>
      </c>
      <c r="B1094" s="181" t="s">
        <v>615</v>
      </c>
      <c r="C1094" s="179"/>
      <c r="D1094" s="160">
        <v>746710</v>
      </c>
      <c r="E1094" s="41">
        <v>2000</v>
      </c>
      <c r="F1094" s="41">
        <v>253064</v>
      </c>
      <c r="G1094" s="41">
        <v>14935</v>
      </c>
      <c r="H1094" s="41">
        <v>10763</v>
      </c>
      <c r="I1094" s="42">
        <v>1027472</v>
      </c>
    </row>
    <row r="1095" spans="1:9" ht="14.1" customHeight="1" x14ac:dyDescent="0.2">
      <c r="A1095" s="56">
        <v>5487</v>
      </c>
      <c r="B1095" s="180" t="s">
        <v>616</v>
      </c>
      <c r="C1095" s="176">
        <v>3111</v>
      </c>
      <c r="D1095" s="158">
        <v>205345</v>
      </c>
      <c r="E1095" s="17">
        <v>8966</v>
      </c>
      <c r="F1095" s="17">
        <v>72437</v>
      </c>
      <c r="G1095" s="17">
        <v>4107</v>
      </c>
      <c r="H1095" s="17">
        <v>-1671</v>
      </c>
      <c r="I1095" s="68">
        <v>289184</v>
      </c>
    </row>
    <row r="1096" spans="1:9" ht="14.1" customHeight="1" x14ac:dyDescent="0.2">
      <c r="A1096" s="56">
        <v>5487</v>
      </c>
      <c r="B1096" s="180" t="s">
        <v>616</v>
      </c>
      <c r="C1096" s="176">
        <v>3141</v>
      </c>
      <c r="D1096" s="158">
        <v>14966</v>
      </c>
      <c r="E1096" s="17">
        <v>0</v>
      </c>
      <c r="F1096" s="17">
        <v>5059</v>
      </c>
      <c r="G1096" s="17">
        <v>299</v>
      </c>
      <c r="H1096" s="17">
        <v>150</v>
      </c>
      <c r="I1096" s="68">
        <v>20474</v>
      </c>
    </row>
    <row r="1097" spans="1:9" ht="14.1" customHeight="1" x14ac:dyDescent="0.2">
      <c r="A1097" s="57">
        <v>5487</v>
      </c>
      <c r="B1097" s="181" t="s">
        <v>617</v>
      </c>
      <c r="C1097" s="179"/>
      <c r="D1097" s="160">
        <v>220311</v>
      </c>
      <c r="E1097" s="41">
        <v>8966</v>
      </c>
      <c r="F1097" s="41">
        <v>77496</v>
      </c>
      <c r="G1097" s="41">
        <v>4406</v>
      </c>
      <c r="H1097" s="41">
        <v>-1521</v>
      </c>
      <c r="I1097" s="42">
        <v>309658</v>
      </c>
    </row>
    <row r="1098" spans="1:9" ht="14.1" customHeight="1" x14ac:dyDescent="0.2">
      <c r="A1098" s="56">
        <v>5436</v>
      </c>
      <c r="B1098" s="180" t="s">
        <v>618</v>
      </c>
      <c r="C1098" s="176">
        <v>3111</v>
      </c>
      <c r="D1098" s="158">
        <v>493357</v>
      </c>
      <c r="E1098" s="17">
        <v>6267</v>
      </c>
      <c r="F1098" s="17">
        <v>168873</v>
      </c>
      <c r="G1098" s="17">
        <v>9867</v>
      </c>
      <c r="H1098" s="17">
        <v>-1847</v>
      </c>
      <c r="I1098" s="68">
        <v>676517</v>
      </c>
    </row>
    <row r="1099" spans="1:9" ht="14.1" customHeight="1" x14ac:dyDescent="0.2">
      <c r="A1099" s="56">
        <v>5436</v>
      </c>
      <c r="B1099" s="180" t="s">
        <v>618</v>
      </c>
      <c r="C1099" s="176">
        <v>3141</v>
      </c>
      <c r="D1099" s="158">
        <v>90940</v>
      </c>
      <c r="E1099" s="17">
        <v>0</v>
      </c>
      <c r="F1099" s="17">
        <v>30738</v>
      </c>
      <c r="G1099" s="17">
        <v>1818</v>
      </c>
      <c r="H1099" s="17">
        <v>567</v>
      </c>
      <c r="I1099" s="68">
        <v>124063</v>
      </c>
    </row>
    <row r="1100" spans="1:9" ht="14.1" customHeight="1" x14ac:dyDescent="0.2">
      <c r="A1100" s="57">
        <v>5436</v>
      </c>
      <c r="B1100" s="181" t="s">
        <v>619</v>
      </c>
      <c r="C1100" s="179"/>
      <c r="D1100" s="160">
        <v>584297</v>
      </c>
      <c r="E1100" s="41">
        <v>6267</v>
      </c>
      <c r="F1100" s="41">
        <v>199611</v>
      </c>
      <c r="G1100" s="41">
        <v>11685</v>
      </c>
      <c r="H1100" s="41">
        <v>-1280</v>
      </c>
      <c r="I1100" s="42">
        <v>800580</v>
      </c>
    </row>
    <row r="1101" spans="1:9" ht="14.1" customHeight="1" x14ac:dyDescent="0.2">
      <c r="A1101" s="56">
        <v>5435</v>
      </c>
      <c r="B1101" s="180" t="s">
        <v>620</v>
      </c>
      <c r="C1101" s="176">
        <v>3113</v>
      </c>
      <c r="D1101" s="158">
        <v>1207127</v>
      </c>
      <c r="E1101" s="17">
        <v>24013</v>
      </c>
      <c r="F1101" s="17">
        <v>416125</v>
      </c>
      <c r="G1101" s="17">
        <v>24142</v>
      </c>
      <c r="H1101" s="17">
        <v>31872</v>
      </c>
      <c r="I1101" s="68">
        <v>1703279</v>
      </c>
    </row>
    <row r="1102" spans="1:9" ht="14.1" customHeight="1" x14ac:dyDescent="0.2">
      <c r="A1102" s="56">
        <v>5435</v>
      </c>
      <c r="B1102" s="180" t="s">
        <v>620</v>
      </c>
      <c r="C1102" s="176">
        <v>3141</v>
      </c>
      <c r="D1102" s="158">
        <v>132433</v>
      </c>
      <c r="E1102" s="17">
        <v>0</v>
      </c>
      <c r="F1102" s="17">
        <v>44762</v>
      </c>
      <c r="G1102" s="17">
        <v>2649</v>
      </c>
      <c r="H1102" s="17">
        <v>1335</v>
      </c>
      <c r="I1102" s="68">
        <v>181179</v>
      </c>
    </row>
    <row r="1103" spans="1:9" ht="14.1" customHeight="1" x14ac:dyDescent="0.2">
      <c r="A1103" s="56">
        <v>5435</v>
      </c>
      <c r="B1103" s="180" t="s">
        <v>620</v>
      </c>
      <c r="C1103" s="176">
        <v>3143</v>
      </c>
      <c r="D1103" s="158">
        <v>92317</v>
      </c>
      <c r="E1103" s="17">
        <v>0</v>
      </c>
      <c r="F1103" s="17">
        <v>31203</v>
      </c>
      <c r="G1103" s="17">
        <v>1847</v>
      </c>
      <c r="H1103" s="17">
        <v>172</v>
      </c>
      <c r="I1103" s="68">
        <v>125539</v>
      </c>
    </row>
    <row r="1104" spans="1:9" ht="14.1" customHeight="1" x14ac:dyDescent="0.2">
      <c r="A1104" s="57">
        <v>5435</v>
      </c>
      <c r="B1104" s="181" t="s">
        <v>621</v>
      </c>
      <c r="C1104" s="179"/>
      <c r="D1104" s="160">
        <v>1431877</v>
      </c>
      <c r="E1104" s="41">
        <v>24013</v>
      </c>
      <c r="F1104" s="41">
        <v>492090</v>
      </c>
      <c r="G1104" s="41">
        <v>28638</v>
      </c>
      <c r="H1104" s="41">
        <v>33379</v>
      </c>
      <c r="I1104" s="42">
        <v>2009997</v>
      </c>
    </row>
    <row r="1105" spans="1:9" ht="14.1" customHeight="1" x14ac:dyDescent="0.2">
      <c r="A1105" s="56">
        <v>5474</v>
      </c>
      <c r="B1105" s="180" t="s">
        <v>622</v>
      </c>
      <c r="C1105" s="176">
        <v>3233</v>
      </c>
      <c r="D1105" s="158">
        <v>334315</v>
      </c>
      <c r="E1105" s="17">
        <v>0</v>
      </c>
      <c r="F1105" s="17">
        <v>112999</v>
      </c>
      <c r="G1105" s="17">
        <v>6687</v>
      </c>
      <c r="H1105" s="17">
        <v>-2038</v>
      </c>
      <c r="I1105" s="68">
        <v>451963</v>
      </c>
    </row>
    <row r="1106" spans="1:9" ht="14.1" customHeight="1" x14ac:dyDescent="0.2">
      <c r="A1106" s="57">
        <v>5474</v>
      </c>
      <c r="B1106" s="181" t="s">
        <v>623</v>
      </c>
      <c r="C1106" s="179"/>
      <c r="D1106" s="160">
        <v>334315</v>
      </c>
      <c r="E1106" s="41">
        <v>0</v>
      </c>
      <c r="F1106" s="41">
        <v>112999</v>
      </c>
      <c r="G1106" s="41">
        <v>6687</v>
      </c>
      <c r="H1106" s="41">
        <v>-2038</v>
      </c>
      <c r="I1106" s="42">
        <v>451963</v>
      </c>
    </row>
    <row r="1107" spans="1:9" ht="14.1" customHeight="1" x14ac:dyDescent="0.2">
      <c r="A1107" s="56">
        <v>5477</v>
      </c>
      <c r="B1107" s="180" t="s">
        <v>624</v>
      </c>
      <c r="C1107" s="176">
        <v>3111</v>
      </c>
      <c r="D1107" s="158">
        <v>647175</v>
      </c>
      <c r="E1107" s="17">
        <v>500</v>
      </c>
      <c r="F1107" s="17">
        <v>218914</v>
      </c>
      <c r="G1107" s="17">
        <v>12944</v>
      </c>
      <c r="H1107" s="17">
        <v>351</v>
      </c>
      <c r="I1107" s="68">
        <v>879884</v>
      </c>
    </row>
    <row r="1108" spans="1:9" ht="14.1" customHeight="1" x14ac:dyDescent="0.2">
      <c r="A1108" s="56">
        <v>5477</v>
      </c>
      <c r="B1108" s="180" t="s">
        <v>624</v>
      </c>
      <c r="C1108" s="176">
        <v>3141</v>
      </c>
      <c r="D1108" s="158">
        <v>95826</v>
      </c>
      <c r="E1108" s="17">
        <v>0</v>
      </c>
      <c r="F1108" s="17">
        <v>32389</v>
      </c>
      <c r="G1108" s="17">
        <v>1916</v>
      </c>
      <c r="H1108" s="17">
        <v>593</v>
      </c>
      <c r="I1108" s="68">
        <v>130724</v>
      </c>
    </row>
    <row r="1109" spans="1:9" ht="14.1" customHeight="1" x14ac:dyDescent="0.2">
      <c r="A1109" s="57">
        <v>5477</v>
      </c>
      <c r="B1109" s="181" t="s">
        <v>625</v>
      </c>
      <c r="C1109" s="179"/>
      <c r="D1109" s="160">
        <v>743001</v>
      </c>
      <c r="E1109" s="41">
        <v>500</v>
      </c>
      <c r="F1109" s="41">
        <v>251303</v>
      </c>
      <c r="G1109" s="41">
        <v>14860</v>
      </c>
      <c r="H1109" s="41">
        <v>944</v>
      </c>
      <c r="I1109" s="42">
        <v>1010608</v>
      </c>
    </row>
    <row r="1110" spans="1:9" ht="14.1" customHeight="1" x14ac:dyDescent="0.2">
      <c r="A1110" s="56">
        <v>5478</v>
      </c>
      <c r="B1110" s="180" t="s">
        <v>626</v>
      </c>
      <c r="C1110" s="176">
        <v>3111</v>
      </c>
      <c r="D1110" s="158">
        <v>463658</v>
      </c>
      <c r="E1110" s="17">
        <v>-1167</v>
      </c>
      <c r="F1110" s="17">
        <v>156322</v>
      </c>
      <c r="G1110" s="17">
        <v>9273</v>
      </c>
      <c r="H1110" s="17">
        <v>4440</v>
      </c>
      <c r="I1110" s="68">
        <v>632526</v>
      </c>
    </row>
    <row r="1111" spans="1:9" ht="14.1" customHeight="1" x14ac:dyDescent="0.2">
      <c r="A1111" s="56">
        <v>5478</v>
      </c>
      <c r="B1111" s="180" t="s">
        <v>626</v>
      </c>
      <c r="C1111" s="176">
        <v>3141</v>
      </c>
      <c r="D1111" s="158">
        <v>93574</v>
      </c>
      <c r="E1111" s="17">
        <v>-1167</v>
      </c>
      <c r="F1111" s="17">
        <v>31233</v>
      </c>
      <c r="G1111" s="17">
        <v>1872</v>
      </c>
      <c r="H1111" s="17">
        <v>573</v>
      </c>
      <c r="I1111" s="68">
        <v>126085</v>
      </c>
    </row>
    <row r="1112" spans="1:9" ht="14.1" customHeight="1" x14ac:dyDescent="0.2">
      <c r="A1112" s="57">
        <v>5478</v>
      </c>
      <c r="B1112" s="181" t="s">
        <v>627</v>
      </c>
      <c r="C1112" s="179"/>
      <c r="D1112" s="160">
        <v>557232</v>
      </c>
      <c r="E1112" s="41">
        <v>-2334</v>
      </c>
      <c r="F1112" s="41">
        <v>187555</v>
      </c>
      <c r="G1112" s="41">
        <v>11145</v>
      </c>
      <c r="H1112" s="41">
        <v>5013</v>
      </c>
      <c r="I1112" s="42">
        <v>758611</v>
      </c>
    </row>
    <row r="1113" spans="1:9" ht="14.1" customHeight="1" x14ac:dyDescent="0.2">
      <c r="A1113" s="56">
        <v>5479</v>
      </c>
      <c r="B1113" s="180" t="s">
        <v>628</v>
      </c>
      <c r="C1113" s="176">
        <v>3113</v>
      </c>
      <c r="D1113" s="158">
        <v>2264677</v>
      </c>
      <c r="E1113" s="17">
        <v>480</v>
      </c>
      <c r="F1113" s="17">
        <v>765623</v>
      </c>
      <c r="G1113" s="17">
        <v>45294</v>
      </c>
      <c r="H1113" s="17">
        <v>62646</v>
      </c>
      <c r="I1113" s="68">
        <v>3138720</v>
      </c>
    </row>
    <row r="1114" spans="1:9" ht="14.1" customHeight="1" x14ac:dyDescent="0.2">
      <c r="A1114" s="53">
        <v>5479</v>
      </c>
      <c r="B1114" s="169" t="s">
        <v>628</v>
      </c>
      <c r="C1114" s="170">
        <v>3141</v>
      </c>
      <c r="D1114" s="158">
        <v>199311</v>
      </c>
      <c r="E1114" s="17">
        <v>0</v>
      </c>
      <c r="F1114" s="17">
        <v>67367</v>
      </c>
      <c r="G1114" s="17">
        <v>3986</v>
      </c>
      <c r="H1114" s="17">
        <v>2274</v>
      </c>
      <c r="I1114" s="68">
        <v>272938</v>
      </c>
    </row>
    <row r="1115" spans="1:9" ht="14.1" customHeight="1" x14ac:dyDescent="0.2">
      <c r="A1115" s="56">
        <v>5479</v>
      </c>
      <c r="B1115" s="182" t="s">
        <v>628</v>
      </c>
      <c r="C1115" s="176">
        <v>3143</v>
      </c>
      <c r="D1115" s="158">
        <v>201141</v>
      </c>
      <c r="E1115" s="17">
        <v>0</v>
      </c>
      <c r="F1115" s="17">
        <v>67986</v>
      </c>
      <c r="G1115" s="17">
        <v>4023</v>
      </c>
      <c r="H1115" s="17">
        <v>374</v>
      </c>
      <c r="I1115" s="68">
        <v>273524</v>
      </c>
    </row>
    <row r="1116" spans="1:9" ht="14.1" customHeight="1" x14ac:dyDescent="0.2">
      <c r="A1116" s="57">
        <v>5479</v>
      </c>
      <c r="B1116" s="181" t="s">
        <v>629</v>
      </c>
      <c r="C1116" s="179"/>
      <c r="D1116" s="160">
        <v>2665129</v>
      </c>
      <c r="E1116" s="41">
        <v>480</v>
      </c>
      <c r="F1116" s="41">
        <v>900976</v>
      </c>
      <c r="G1116" s="41">
        <v>53303</v>
      </c>
      <c r="H1116" s="41">
        <v>65294</v>
      </c>
      <c r="I1116" s="42">
        <v>3685182</v>
      </c>
    </row>
    <row r="1117" spans="1:9" ht="14.1" customHeight="1" x14ac:dyDescent="0.2">
      <c r="A1117" s="56">
        <v>5442</v>
      </c>
      <c r="B1117" s="180" t="s">
        <v>630</v>
      </c>
      <c r="C1117" s="176">
        <v>3111</v>
      </c>
      <c r="D1117" s="158">
        <v>351823</v>
      </c>
      <c r="E1117" s="17">
        <v>0</v>
      </c>
      <c r="F1117" s="17">
        <v>118917</v>
      </c>
      <c r="G1117" s="17">
        <v>7037</v>
      </c>
      <c r="H1117" s="17">
        <v>3450</v>
      </c>
      <c r="I1117" s="68">
        <v>481227</v>
      </c>
    </row>
    <row r="1118" spans="1:9" ht="14.1" customHeight="1" x14ac:dyDescent="0.2">
      <c r="A1118" s="56">
        <v>5442</v>
      </c>
      <c r="B1118" s="180" t="s">
        <v>630</v>
      </c>
      <c r="C1118" s="176">
        <v>3113</v>
      </c>
      <c r="D1118" s="158">
        <v>1591673</v>
      </c>
      <c r="E1118" s="17">
        <v>2520</v>
      </c>
      <c r="F1118" s="17">
        <v>538837</v>
      </c>
      <c r="G1118" s="17">
        <v>31834</v>
      </c>
      <c r="H1118" s="17">
        <v>38087</v>
      </c>
      <c r="I1118" s="68">
        <v>2202951</v>
      </c>
    </row>
    <row r="1119" spans="1:9" ht="14.1" customHeight="1" x14ac:dyDescent="0.2">
      <c r="A1119" s="56">
        <v>5442</v>
      </c>
      <c r="B1119" s="180" t="s">
        <v>630</v>
      </c>
      <c r="C1119" s="176">
        <v>3141</v>
      </c>
      <c r="D1119" s="158">
        <v>30893</v>
      </c>
      <c r="E1119" s="17">
        <v>0</v>
      </c>
      <c r="F1119" s="17">
        <v>10442</v>
      </c>
      <c r="G1119" s="17">
        <v>617</v>
      </c>
      <c r="H1119" s="17">
        <v>292</v>
      </c>
      <c r="I1119" s="68">
        <v>42244</v>
      </c>
    </row>
    <row r="1120" spans="1:9" ht="14.1" customHeight="1" x14ac:dyDescent="0.2">
      <c r="A1120" s="56">
        <v>5442</v>
      </c>
      <c r="B1120" s="180" t="s">
        <v>630</v>
      </c>
      <c r="C1120" s="176">
        <v>3143</v>
      </c>
      <c r="D1120" s="158">
        <v>110000</v>
      </c>
      <c r="E1120" s="17">
        <v>0</v>
      </c>
      <c r="F1120" s="17">
        <v>37181</v>
      </c>
      <c r="G1120" s="17">
        <v>2200</v>
      </c>
      <c r="H1120" s="17">
        <v>230</v>
      </c>
      <c r="I1120" s="68">
        <v>149611</v>
      </c>
    </row>
    <row r="1121" spans="1:9" ht="14.1" customHeight="1" x14ac:dyDescent="0.2">
      <c r="A1121" s="57">
        <v>5442</v>
      </c>
      <c r="B1121" s="181" t="s">
        <v>631</v>
      </c>
      <c r="C1121" s="179"/>
      <c r="D1121" s="160">
        <v>2084389</v>
      </c>
      <c r="E1121" s="41">
        <v>2520</v>
      </c>
      <c r="F1121" s="41">
        <v>705377</v>
      </c>
      <c r="G1121" s="41">
        <v>41688</v>
      </c>
      <c r="H1121" s="41">
        <v>42059</v>
      </c>
      <c r="I1121" s="42">
        <v>2876033</v>
      </c>
    </row>
    <row r="1122" spans="1:9" ht="14.1" customHeight="1" x14ac:dyDescent="0.2">
      <c r="A1122" s="56">
        <v>5453</v>
      </c>
      <c r="B1122" s="180" t="s">
        <v>632</v>
      </c>
      <c r="C1122" s="176">
        <v>3111</v>
      </c>
      <c r="D1122" s="158">
        <v>805807</v>
      </c>
      <c r="E1122" s="17">
        <v>-583</v>
      </c>
      <c r="F1122" s="17">
        <v>272166</v>
      </c>
      <c r="G1122" s="17">
        <v>16116</v>
      </c>
      <c r="H1122" s="17">
        <v>8569</v>
      </c>
      <c r="I1122" s="68">
        <v>1102075</v>
      </c>
    </row>
    <row r="1123" spans="1:9" ht="14.1" customHeight="1" x14ac:dyDescent="0.2">
      <c r="A1123" s="56">
        <v>5453</v>
      </c>
      <c r="B1123" s="180" t="s">
        <v>632</v>
      </c>
      <c r="C1123" s="176">
        <v>3113</v>
      </c>
      <c r="D1123" s="158">
        <v>2744293</v>
      </c>
      <c r="E1123" s="17">
        <v>4050</v>
      </c>
      <c r="F1123" s="17">
        <v>928940</v>
      </c>
      <c r="G1123" s="17">
        <v>54886</v>
      </c>
      <c r="H1123" s="17">
        <v>66242</v>
      </c>
      <c r="I1123" s="68">
        <v>3798411</v>
      </c>
    </row>
    <row r="1124" spans="1:9" ht="14.1" customHeight="1" x14ac:dyDescent="0.2">
      <c r="A1124" s="56">
        <v>5453</v>
      </c>
      <c r="B1124" s="180" t="s">
        <v>632</v>
      </c>
      <c r="C1124" s="176">
        <v>3141</v>
      </c>
      <c r="D1124" s="158">
        <v>431378</v>
      </c>
      <c r="E1124" s="17">
        <v>0</v>
      </c>
      <c r="F1124" s="17">
        <v>145805</v>
      </c>
      <c r="G1124" s="17">
        <v>8628</v>
      </c>
      <c r="H1124" s="17">
        <v>4330</v>
      </c>
      <c r="I1124" s="68">
        <v>590141</v>
      </c>
    </row>
    <row r="1125" spans="1:9" ht="14.1" customHeight="1" x14ac:dyDescent="0.2">
      <c r="A1125" s="56">
        <v>5453</v>
      </c>
      <c r="B1125" s="182" t="s">
        <v>632</v>
      </c>
      <c r="C1125" s="176">
        <v>3143</v>
      </c>
      <c r="D1125" s="158">
        <v>282808</v>
      </c>
      <c r="E1125" s="17">
        <v>0</v>
      </c>
      <c r="F1125" s="17">
        <v>95589</v>
      </c>
      <c r="G1125" s="17">
        <v>5656</v>
      </c>
      <c r="H1125" s="17">
        <v>535</v>
      </c>
      <c r="I1125" s="68">
        <v>384588</v>
      </c>
    </row>
    <row r="1126" spans="1:9" ht="14.1" customHeight="1" x14ac:dyDescent="0.2">
      <c r="A1126" s="57">
        <v>5453</v>
      </c>
      <c r="B1126" s="181" t="s">
        <v>633</v>
      </c>
      <c r="C1126" s="179"/>
      <c r="D1126" s="160">
        <v>4264286</v>
      </c>
      <c r="E1126" s="41">
        <v>3467</v>
      </c>
      <c r="F1126" s="41">
        <v>1442500</v>
      </c>
      <c r="G1126" s="41">
        <v>85286</v>
      </c>
      <c r="H1126" s="41">
        <v>79676</v>
      </c>
      <c r="I1126" s="42">
        <v>5875215</v>
      </c>
    </row>
    <row r="1127" spans="1:9" ht="14.1" customHeight="1" x14ac:dyDescent="0.2">
      <c r="A1127" s="56">
        <v>5429</v>
      </c>
      <c r="B1127" s="180" t="s">
        <v>634</v>
      </c>
      <c r="C1127" s="176">
        <v>3111</v>
      </c>
      <c r="D1127" s="158">
        <v>393542</v>
      </c>
      <c r="E1127" s="17">
        <v>2767</v>
      </c>
      <c r="F1127" s="17">
        <v>133952</v>
      </c>
      <c r="G1127" s="17">
        <v>7871</v>
      </c>
      <c r="H1127" s="17">
        <v>3596</v>
      </c>
      <c r="I1127" s="68">
        <v>541728</v>
      </c>
    </row>
    <row r="1128" spans="1:9" ht="14.1" customHeight="1" x14ac:dyDescent="0.2">
      <c r="A1128" s="56">
        <v>5429</v>
      </c>
      <c r="B1128" s="180" t="s">
        <v>634</v>
      </c>
      <c r="C1128" s="176">
        <v>3141</v>
      </c>
      <c r="D1128" s="158">
        <v>91511</v>
      </c>
      <c r="E1128" s="17">
        <v>0</v>
      </c>
      <c r="F1128" s="17">
        <v>30931</v>
      </c>
      <c r="G1128" s="17">
        <v>1830</v>
      </c>
      <c r="H1128" s="17">
        <v>537</v>
      </c>
      <c r="I1128" s="68">
        <v>124809</v>
      </c>
    </row>
    <row r="1129" spans="1:9" ht="14.1" customHeight="1" x14ac:dyDescent="0.2">
      <c r="A1129" s="57">
        <v>5429</v>
      </c>
      <c r="B1129" s="181" t="s">
        <v>635</v>
      </c>
      <c r="C1129" s="179"/>
      <c r="D1129" s="160">
        <v>485053</v>
      </c>
      <c r="E1129" s="41">
        <v>2767</v>
      </c>
      <c r="F1129" s="41">
        <v>164883</v>
      </c>
      <c r="G1129" s="41">
        <v>9701</v>
      </c>
      <c r="H1129" s="41">
        <v>4133</v>
      </c>
      <c r="I1129" s="42">
        <v>666537</v>
      </c>
    </row>
    <row r="1130" spans="1:9" ht="14.1" customHeight="1" x14ac:dyDescent="0.2">
      <c r="A1130" s="56">
        <v>5468</v>
      </c>
      <c r="B1130" s="180" t="s">
        <v>636</v>
      </c>
      <c r="C1130" s="176">
        <v>3117</v>
      </c>
      <c r="D1130" s="158">
        <v>286965</v>
      </c>
      <c r="E1130" s="17">
        <v>0</v>
      </c>
      <c r="F1130" s="17">
        <v>96994</v>
      </c>
      <c r="G1130" s="17">
        <v>5740</v>
      </c>
      <c r="H1130" s="17">
        <v>3064</v>
      </c>
      <c r="I1130" s="68">
        <v>392763</v>
      </c>
    </row>
    <row r="1131" spans="1:9" ht="14.1" customHeight="1" x14ac:dyDescent="0.2">
      <c r="A1131" s="56">
        <v>5468</v>
      </c>
      <c r="B1131" s="180" t="s">
        <v>636</v>
      </c>
      <c r="C1131" s="176">
        <v>3143</v>
      </c>
      <c r="D1131" s="158">
        <v>50259</v>
      </c>
      <c r="E1131" s="17">
        <v>0</v>
      </c>
      <c r="F1131" s="17">
        <v>16987</v>
      </c>
      <c r="G1131" s="17">
        <v>1005</v>
      </c>
      <c r="H1131" s="17">
        <v>48</v>
      </c>
      <c r="I1131" s="68">
        <v>68299</v>
      </c>
    </row>
    <row r="1132" spans="1:9" ht="14.1" customHeight="1" x14ac:dyDescent="0.2">
      <c r="A1132" s="57">
        <v>5468</v>
      </c>
      <c r="B1132" s="181" t="s">
        <v>637</v>
      </c>
      <c r="C1132" s="179"/>
      <c r="D1132" s="160">
        <v>337224</v>
      </c>
      <c r="E1132" s="41">
        <v>0</v>
      </c>
      <c r="F1132" s="41">
        <v>113981</v>
      </c>
      <c r="G1132" s="41">
        <v>6745</v>
      </c>
      <c r="H1132" s="41">
        <v>3112</v>
      </c>
      <c r="I1132" s="42">
        <v>461062</v>
      </c>
    </row>
    <row r="1133" spans="1:9" ht="14.1" customHeight="1" x14ac:dyDescent="0.2">
      <c r="A1133" s="56">
        <v>5488</v>
      </c>
      <c r="B1133" s="180" t="s">
        <v>638</v>
      </c>
      <c r="C1133" s="176">
        <v>3111</v>
      </c>
      <c r="D1133" s="158">
        <v>19770</v>
      </c>
      <c r="E1133" s="17">
        <v>0</v>
      </c>
      <c r="F1133" s="17">
        <v>6682</v>
      </c>
      <c r="G1133" s="17">
        <v>395</v>
      </c>
      <c r="H1133" s="17">
        <v>94</v>
      </c>
      <c r="I1133" s="68">
        <v>26941</v>
      </c>
    </row>
    <row r="1134" spans="1:9" ht="14.1" customHeight="1" x14ac:dyDescent="0.2">
      <c r="A1134" s="56">
        <v>5488</v>
      </c>
      <c r="B1134" s="180" t="s">
        <v>638</v>
      </c>
      <c r="C1134" s="176">
        <v>3117</v>
      </c>
      <c r="D1134" s="158">
        <v>394642</v>
      </c>
      <c r="E1134" s="17">
        <v>0</v>
      </c>
      <c r="F1134" s="17">
        <v>133389</v>
      </c>
      <c r="G1134" s="17">
        <v>7893</v>
      </c>
      <c r="H1134" s="17">
        <v>153</v>
      </c>
      <c r="I1134" s="68">
        <v>536077</v>
      </c>
    </row>
    <row r="1135" spans="1:9" ht="14.1" customHeight="1" x14ac:dyDescent="0.2">
      <c r="A1135" s="56">
        <v>5488</v>
      </c>
      <c r="B1135" s="180" t="s">
        <v>638</v>
      </c>
      <c r="C1135" s="176">
        <v>3141</v>
      </c>
      <c r="D1135" s="158">
        <v>26793</v>
      </c>
      <c r="E1135" s="17">
        <v>0</v>
      </c>
      <c r="F1135" s="17">
        <v>9056</v>
      </c>
      <c r="G1135" s="17">
        <v>536</v>
      </c>
      <c r="H1135" s="17">
        <v>157</v>
      </c>
      <c r="I1135" s="68">
        <v>36542</v>
      </c>
    </row>
    <row r="1136" spans="1:9" ht="14.1" customHeight="1" x14ac:dyDescent="0.2">
      <c r="A1136" s="56">
        <v>5488</v>
      </c>
      <c r="B1136" s="180" t="s">
        <v>638</v>
      </c>
      <c r="C1136" s="176">
        <v>3143</v>
      </c>
      <c r="D1136" s="158">
        <v>60942</v>
      </c>
      <c r="E1136" s="17">
        <v>0</v>
      </c>
      <c r="F1136" s="17">
        <v>20599</v>
      </c>
      <c r="G1136" s="17">
        <v>1219</v>
      </c>
      <c r="H1136" s="17">
        <v>55</v>
      </c>
      <c r="I1136" s="68">
        <v>82815</v>
      </c>
    </row>
    <row r="1137" spans="1:9" ht="14.1" customHeight="1" thickBot="1" x14ac:dyDescent="0.25">
      <c r="A1137" s="117">
        <v>5488</v>
      </c>
      <c r="B1137" s="223" t="s">
        <v>639</v>
      </c>
      <c r="C1137" s="224"/>
      <c r="D1137" s="161">
        <v>502147</v>
      </c>
      <c r="E1137" s="47">
        <v>0</v>
      </c>
      <c r="F1137" s="47">
        <v>169726</v>
      </c>
      <c r="G1137" s="47">
        <v>10043</v>
      </c>
      <c r="H1137" s="47">
        <v>459</v>
      </c>
      <c r="I1137" s="48">
        <v>682375</v>
      </c>
    </row>
    <row r="1138" spans="1:9" ht="14.1" customHeight="1" thickBot="1" x14ac:dyDescent="0.25">
      <c r="A1138" s="118"/>
      <c r="B1138" s="217" t="s">
        <v>640</v>
      </c>
      <c r="C1138" s="222"/>
      <c r="D1138" s="227">
        <v>36926741</v>
      </c>
      <c r="E1138" s="72">
        <v>129411</v>
      </c>
      <c r="F1138" s="72">
        <v>12524977</v>
      </c>
      <c r="G1138" s="72">
        <v>738538</v>
      </c>
      <c r="H1138" s="72">
        <v>595078</v>
      </c>
      <c r="I1138" s="73">
        <v>50914745</v>
      </c>
    </row>
    <row r="1139" spans="1:9" ht="14.1" customHeight="1" x14ac:dyDescent="0.2">
      <c r="A1139" s="119">
        <v>5490</v>
      </c>
      <c r="B1139" s="225" t="s">
        <v>641</v>
      </c>
      <c r="C1139" s="226">
        <v>3111</v>
      </c>
      <c r="D1139" s="163">
        <v>2162222</v>
      </c>
      <c r="E1139" s="37">
        <v>0</v>
      </c>
      <c r="F1139" s="37">
        <v>730831</v>
      </c>
      <c r="G1139" s="37">
        <v>43245</v>
      </c>
      <c r="H1139" s="37">
        <v>-21581</v>
      </c>
      <c r="I1139" s="50">
        <v>2914717</v>
      </c>
    </row>
    <row r="1140" spans="1:9" ht="14.1" customHeight="1" x14ac:dyDescent="0.2">
      <c r="A1140" s="60">
        <v>5490</v>
      </c>
      <c r="B1140" s="185" t="s">
        <v>641</v>
      </c>
      <c r="C1140" s="186">
        <v>3114</v>
      </c>
      <c r="D1140" s="158">
        <v>1446659</v>
      </c>
      <c r="E1140" s="17">
        <v>0</v>
      </c>
      <c r="F1140" s="17">
        <v>488970</v>
      </c>
      <c r="G1140" s="17">
        <v>28932</v>
      </c>
      <c r="H1140" s="17">
        <v>5850</v>
      </c>
      <c r="I1140" s="68">
        <v>1970411</v>
      </c>
    </row>
    <row r="1141" spans="1:9" ht="14.1" customHeight="1" x14ac:dyDescent="0.2">
      <c r="A1141" s="59">
        <v>5490</v>
      </c>
      <c r="B1141" s="187" t="s">
        <v>641</v>
      </c>
      <c r="C1141" s="145">
        <v>3141</v>
      </c>
      <c r="D1141" s="158">
        <v>251006</v>
      </c>
      <c r="E1141" s="17">
        <v>0</v>
      </c>
      <c r="F1141" s="17">
        <v>84840</v>
      </c>
      <c r="G1141" s="17">
        <v>5020</v>
      </c>
      <c r="H1141" s="17">
        <v>1977</v>
      </c>
      <c r="I1141" s="68">
        <v>342843</v>
      </c>
    </row>
    <row r="1142" spans="1:9" ht="14.1" customHeight="1" x14ac:dyDescent="0.2">
      <c r="A1142" s="61">
        <v>5490</v>
      </c>
      <c r="B1142" s="188" t="s">
        <v>642</v>
      </c>
      <c r="C1142" s="189"/>
      <c r="D1142" s="159">
        <v>3859887</v>
      </c>
      <c r="E1142" s="31">
        <v>0</v>
      </c>
      <c r="F1142" s="31">
        <v>1304641</v>
      </c>
      <c r="G1142" s="31">
        <v>77197</v>
      </c>
      <c r="H1142" s="31">
        <v>-13754</v>
      </c>
      <c r="I1142" s="32">
        <v>5227971</v>
      </c>
    </row>
    <row r="1143" spans="1:9" ht="14.1" customHeight="1" x14ac:dyDescent="0.2">
      <c r="A1143" s="25">
        <v>5460</v>
      </c>
      <c r="B1143" s="187" t="s">
        <v>643</v>
      </c>
      <c r="C1143" s="145">
        <v>3111</v>
      </c>
      <c r="D1143" s="158">
        <v>755223</v>
      </c>
      <c r="E1143" s="17">
        <v>4416</v>
      </c>
      <c r="F1143" s="17">
        <v>256758</v>
      </c>
      <c r="G1143" s="17">
        <v>15105</v>
      </c>
      <c r="H1143" s="17">
        <v>-4823</v>
      </c>
      <c r="I1143" s="68">
        <v>1026679</v>
      </c>
    </row>
    <row r="1144" spans="1:9" ht="14.1" customHeight="1" x14ac:dyDescent="0.2">
      <c r="A1144" s="59">
        <v>5460</v>
      </c>
      <c r="B1144" s="183" t="s">
        <v>643</v>
      </c>
      <c r="C1144" s="184">
        <v>3141</v>
      </c>
      <c r="D1144" s="158">
        <v>118666</v>
      </c>
      <c r="E1144" s="17">
        <v>0</v>
      </c>
      <c r="F1144" s="17">
        <v>40109</v>
      </c>
      <c r="G1144" s="17">
        <v>2374</v>
      </c>
      <c r="H1144" s="17">
        <v>839</v>
      </c>
      <c r="I1144" s="68">
        <v>161988</v>
      </c>
    </row>
    <row r="1145" spans="1:9" ht="14.1" customHeight="1" x14ac:dyDescent="0.2">
      <c r="A1145" s="61">
        <v>5460</v>
      </c>
      <c r="B1145" s="188" t="s">
        <v>644</v>
      </c>
      <c r="C1145" s="189"/>
      <c r="D1145" s="160">
        <v>873889</v>
      </c>
      <c r="E1145" s="41">
        <v>4416</v>
      </c>
      <c r="F1145" s="41">
        <v>296867</v>
      </c>
      <c r="G1145" s="41">
        <v>17479</v>
      </c>
      <c r="H1145" s="41">
        <v>-3984</v>
      </c>
      <c r="I1145" s="42">
        <v>1188667</v>
      </c>
    </row>
    <row r="1146" spans="1:9" ht="14.1" customHeight="1" x14ac:dyDescent="0.2">
      <c r="A1146" s="22">
        <v>5462</v>
      </c>
      <c r="B1146" s="187" t="s">
        <v>645</v>
      </c>
      <c r="C1146" s="145">
        <v>3111</v>
      </c>
      <c r="D1146" s="158">
        <v>600425</v>
      </c>
      <c r="E1146" s="17">
        <v>0</v>
      </c>
      <c r="F1146" s="17">
        <v>202944</v>
      </c>
      <c r="G1146" s="17">
        <v>12009</v>
      </c>
      <c r="H1146" s="17">
        <v>1779</v>
      </c>
      <c r="I1146" s="68">
        <v>817157</v>
      </c>
    </row>
    <row r="1147" spans="1:9" ht="14.1" customHeight="1" x14ac:dyDescent="0.2">
      <c r="A1147" s="59">
        <v>5462</v>
      </c>
      <c r="B1147" s="183" t="s">
        <v>645</v>
      </c>
      <c r="C1147" s="184">
        <v>3141</v>
      </c>
      <c r="D1147" s="158">
        <v>93962</v>
      </c>
      <c r="E1147" s="17">
        <v>0</v>
      </c>
      <c r="F1147" s="17">
        <v>31759</v>
      </c>
      <c r="G1147" s="17">
        <v>1879</v>
      </c>
      <c r="H1147" s="17">
        <v>594</v>
      </c>
      <c r="I1147" s="68">
        <v>128194</v>
      </c>
    </row>
    <row r="1148" spans="1:9" ht="14.1" customHeight="1" x14ac:dyDescent="0.2">
      <c r="A1148" s="61">
        <v>5462</v>
      </c>
      <c r="B1148" s="188" t="s">
        <v>646</v>
      </c>
      <c r="C1148" s="189"/>
      <c r="D1148" s="159">
        <v>694387</v>
      </c>
      <c r="E1148" s="31">
        <v>0</v>
      </c>
      <c r="F1148" s="31">
        <v>234703</v>
      </c>
      <c r="G1148" s="31">
        <v>13888</v>
      </c>
      <c r="H1148" s="31">
        <v>2373</v>
      </c>
      <c r="I1148" s="32">
        <v>945351</v>
      </c>
    </row>
    <row r="1149" spans="1:9" ht="14.1" customHeight="1" x14ac:dyDescent="0.2">
      <c r="A1149" s="22">
        <v>5464</v>
      </c>
      <c r="B1149" s="187" t="s">
        <v>647</v>
      </c>
      <c r="C1149" s="145">
        <v>3111</v>
      </c>
      <c r="D1149" s="158">
        <v>640221</v>
      </c>
      <c r="E1149" s="17">
        <v>-500</v>
      </c>
      <c r="F1149" s="17">
        <v>216225</v>
      </c>
      <c r="G1149" s="17">
        <v>12805</v>
      </c>
      <c r="H1149" s="17">
        <v>-1499</v>
      </c>
      <c r="I1149" s="68">
        <v>867252</v>
      </c>
    </row>
    <row r="1150" spans="1:9" ht="14.1" customHeight="1" x14ac:dyDescent="0.2">
      <c r="A1150" s="59">
        <v>5464</v>
      </c>
      <c r="B1150" s="183" t="s">
        <v>647</v>
      </c>
      <c r="C1150" s="184">
        <v>3141</v>
      </c>
      <c r="D1150" s="158">
        <v>106041</v>
      </c>
      <c r="E1150" s="17">
        <v>1083</v>
      </c>
      <c r="F1150" s="17">
        <v>36208</v>
      </c>
      <c r="G1150" s="17">
        <v>2121</v>
      </c>
      <c r="H1150" s="17">
        <v>719</v>
      </c>
      <c r="I1150" s="68">
        <v>146172</v>
      </c>
    </row>
    <row r="1151" spans="1:9" ht="14.1" customHeight="1" x14ac:dyDescent="0.2">
      <c r="A1151" s="61">
        <v>5464</v>
      </c>
      <c r="B1151" s="188" t="s">
        <v>648</v>
      </c>
      <c r="C1151" s="189"/>
      <c r="D1151" s="160">
        <v>746262</v>
      </c>
      <c r="E1151" s="41">
        <v>583</v>
      </c>
      <c r="F1151" s="41">
        <v>252433</v>
      </c>
      <c r="G1151" s="41">
        <v>14926</v>
      </c>
      <c r="H1151" s="41">
        <v>-780</v>
      </c>
      <c r="I1151" s="42">
        <v>1013424</v>
      </c>
    </row>
    <row r="1152" spans="1:9" ht="14.1" customHeight="1" x14ac:dyDescent="0.2">
      <c r="A1152" s="59">
        <v>5467</v>
      </c>
      <c r="B1152" s="187" t="s">
        <v>649</v>
      </c>
      <c r="C1152" s="145">
        <v>3111</v>
      </c>
      <c r="D1152" s="158">
        <v>679750</v>
      </c>
      <c r="E1152" s="17">
        <v>0</v>
      </c>
      <c r="F1152" s="17">
        <v>229755</v>
      </c>
      <c r="G1152" s="17">
        <v>13595</v>
      </c>
      <c r="H1152" s="17">
        <v>204</v>
      </c>
      <c r="I1152" s="68">
        <v>923304</v>
      </c>
    </row>
    <row r="1153" spans="1:9" ht="14.1" customHeight="1" x14ac:dyDescent="0.2">
      <c r="A1153" s="59">
        <v>5467</v>
      </c>
      <c r="B1153" s="187" t="s">
        <v>649</v>
      </c>
      <c r="C1153" s="145">
        <v>3141</v>
      </c>
      <c r="D1153" s="158">
        <v>90117</v>
      </c>
      <c r="E1153" s="17">
        <v>0</v>
      </c>
      <c r="F1153" s="17">
        <v>30459</v>
      </c>
      <c r="G1153" s="17">
        <v>1802</v>
      </c>
      <c r="H1153" s="17">
        <v>556</v>
      </c>
      <c r="I1153" s="68">
        <v>122934</v>
      </c>
    </row>
    <row r="1154" spans="1:9" ht="14.1" customHeight="1" x14ac:dyDescent="0.2">
      <c r="A1154" s="61">
        <v>5467</v>
      </c>
      <c r="B1154" s="190" t="s">
        <v>650</v>
      </c>
      <c r="C1154" s="191"/>
      <c r="D1154" s="159">
        <v>769867</v>
      </c>
      <c r="E1154" s="31">
        <v>0</v>
      </c>
      <c r="F1154" s="31">
        <v>260214</v>
      </c>
      <c r="G1154" s="31">
        <v>15397</v>
      </c>
      <c r="H1154" s="31">
        <v>760</v>
      </c>
      <c r="I1154" s="32">
        <v>1046238</v>
      </c>
    </row>
    <row r="1155" spans="1:9" ht="14.1" customHeight="1" x14ac:dyDescent="0.2">
      <c r="A1155" s="59">
        <v>5463</v>
      </c>
      <c r="B1155" s="187" t="s">
        <v>651</v>
      </c>
      <c r="C1155" s="145">
        <v>3111</v>
      </c>
      <c r="D1155" s="158">
        <v>617524</v>
      </c>
      <c r="E1155" s="17">
        <v>9360</v>
      </c>
      <c r="F1155" s="17">
        <v>211887</v>
      </c>
      <c r="G1155" s="17">
        <v>12351</v>
      </c>
      <c r="H1155" s="17">
        <v>-6054</v>
      </c>
      <c r="I1155" s="68">
        <v>845068</v>
      </c>
    </row>
    <row r="1156" spans="1:9" ht="14.1" customHeight="1" x14ac:dyDescent="0.2">
      <c r="A1156" s="59">
        <v>5463</v>
      </c>
      <c r="B1156" s="183" t="s">
        <v>651</v>
      </c>
      <c r="C1156" s="184">
        <v>3141</v>
      </c>
      <c r="D1156" s="158">
        <v>93760</v>
      </c>
      <c r="E1156" s="17">
        <v>0</v>
      </c>
      <c r="F1156" s="17">
        <v>31690</v>
      </c>
      <c r="G1156" s="17">
        <v>1875</v>
      </c>
      <c r="H1156" s="17">
        <v>590</v>
      </c>
      <c r="I1156" s="68">
        <v>127915</v>
      </c>
    </row>
    <row r="1157" spans="1:9" ht="14.1" customHeight="1" x14ac:dyDescent="0.2">
      <c r="A1157" s="61">
        <v>5463</v>
      </c>
      <c r="B1157" s="188" t="s">
        <v>652</v>
      </c>
      <c r="C1157" s="189"/>
      <c r="D1157" s="159">
        <v>711284</v>
      </c>
      <c r="E1157" s="31">
        <v>9360</v>
      </c>
      <c r="F1157" s="31">
        <v>243577</v>
      </c>
      <c r="G1157" s="31">
        <v>14226</v>
      </c>
      <c r="H1157" s="31">
        <v>-5464</v>
      </c>
      <c r="I1157" s="32">
        <v>972983</v>
      </c>
    </row>
    <row r="1158" spans="1:9" ht="14.1" customHeight="1" x14ac:dyDescent="0.2">
      <c r="A1158" s="59">
        <v>5461</v>
      </c>
      <c r="B1158" s="183" t="s">
        <v>653</v>
      </c>
      <c r="C1158" s="184">
        <v>3111</v>
      </c>
      <c r="D1158" s="158">
        <v>442282</v>
      </c>
      <c r="E1158" s="17">
        <v>0</v>
      </c>
      <c r="F1158" s="17">
        <v>149491</v>
      </c>
      <c r="G1158" s="17">
        <v>8846</v>
      </c>
      <c r="H1158" s="17">
        <v>1884</v>
      </c>
      <c r="I1158" s="68">
        <v>602503</v>
      </c>
    </row>
    <row r="1159" spans="1:9" ht="14.1" customHeight="1" x14ac:dyDescent="0.2">
      <c r="A1159" s="59">
        <v>5461</v>
      </c>
      <c r="B1159" s="187" t="s">
        <v>653</v>
      </c>
      <c r="C1159" s="145">
        <v>3141</v>
      </c>
      <c r="D1159" s="158">
        <v>85332</v>
      </c>
      <c r="E1159" s="17">
        <v>0</v>
      </c>
      <c r="F1159" s="17">
        <v>28842</v>
      </c>
      <c r="G1159" s="17">
        <v>1706</v>
      </c>
      <c r="H1159" s="17">
        <v>516</v>
      </c>
      <c r="I1159" s="68">
        <v>116396</v>
      </c>
    </row>
    <row r="1160" spans="1:9" ht="14.1" customHeight="1" x14ac:dyDescent="0.2">
      <c r="A1160" s="61">
        <v>5461</v>
      </c>
      <c r="B1160" s="190" t="s">
        <v>654</v>
      </c>
      <c r="C1160" s="191"/>
      <c r="D1160" s="160">
        <v>527614</v>
      </c>
      <c r="E1160" s="41">
        <v>0</v>
      </c>
      <c r="F1160" s="41">
        <v>178333</v>
      </c>
      <c r="G1160" s="41">
        <v>10552</v>
      </c>
      <c r="H1160" s="41">
        <v>2400</v>
      </c>
      <c r="I1160" s="42">
        <v>718899</v>
      </c>
    </row>
    <row r="1161" spans="1:9" ht="14.1" customHeight="1" x14ac:dyDescent="0.2">
      <c r="A1161" s="59">
        <v>5466</v>
      </c>
      <c r="B1161" s="183" t="s">
        <v>655</v>
      </c>
      <c r="C1161" s="184">
        <v>3111</v>
      </c>
      <c r="D1161" s="158">
        <v>1169979</v>
      </c>
      <c r="E1161" s="17">
        <v>333</v>
      </c>
      <c r="F1161" s="17">
        <v>395566</v>
      </c>
      <c r="G1161" s="17">
        <v>23400</v>
      </c>
      <c r="H1161" s="17">
        <v>-13107</v>
      </c>
      <c r="I1161" s="68">
        <v>1576171</v>
      </c>
    </row>
    <row r="1162" spans="1:9" ht="14.1" customHeight="1" x14ac:dyDescent="0.2">
      <c r="A1162" s="59">
        <v>5466</v>
      </c>
      <c r="B1162" s="183" t="s">
        <v>655</v>
      </c>
      <c r="C1162" s="184">
        <v>3141</v>
      </c>
      <c r="D1162" s="158">
        <v>150165</v>
      </c>
      <c r="E1162" s="17">
        <v>0</v>
      </c>
      <c r="F1162" s="17">
        <v>50756</v>
      </c>
      <c r="G1162" s="17">
        <v>3003</v>
      </c>
      <c r="H1162" s="17">
        <v>1173</v>
      </c>
      <c r="I1162" s="68">
        <v>205097</v>
      </c>
    </row>
    <row r="1163" spans="1:9" ht="14.1" customHeight="1" x14ac:dyDescent="0.2">
      <c r="A1163" s="61">
        <v>5466</v>
      </c>
      <c r="B1163" s="188" t="s">
        <v>656</v>
      </c>
      <c r="C1163" s="189"/>
      <c r="D1163" s="160">
        <v>1320144</v>
      </c>
      <c r="E1163" s="41">
        <v>333</v>
      </c>
      <c r="F1163" s="41">
        <v>446322</v>
      </c>
      <c r="G1163" s="41">
        <v>26403</v>
      </c>
      <c r="H1163" s="41">
        <v>-11934</v>
      </c>
      <c r="I1163" s="42">
        <v>1781268</v>
      </c>
    </row>
    <row r="1164" spans="1:9" ht="14.1" customHeight="1" x14ac:dyDescent="0.2">
      <c r="A1164" s="22">
        <v>5702</v>
      </c>
      <c r="B1164" s="192" t="s">
        <v>657</v>
      </c>
      <c r="C1164" s="193">
        <v>3233</v>
      </c>
      <c r="D1164" s="158">
        <v>707562</v>
      </c>
      <c r="E1164" s="17">
        <v>-11667</v>
      </c>
      <c r="F1164" s="17">
        <v>235212</v>
      </c>
      <c r="G1164" s="17">
        <v>14152</v>
      </c>
      <c r="H1164" s="17">
        <v>-2741</v>
      </c>
      <c r="I1164" s="68">
        <v>942518</v>
      </c>
    </row>
    <row r="1165" spans="1:9" ht="14.1" customHeight="1" x14ac:dyDescent="0.2">
      <c r="A1165" s="62">
        <v>5702</v>
      </c>
      <c r="B1165" s="190" t="s">
        <v>658</v>
      </c>
      <c r="C1165" s="191"/>
      <c r="D1165" s="159">
        <v>707562</v>
      </c>
      <c r="E1165" s="31">
        <v>-11667</v>
      </c>
      <c r="F1165" s="31">
        <v>235212</v>
      </c>
      <c r="G1165" s="31">
        <v>14152</v>
      </c>
      <c r="H1165" s="31">
        <v>-2741</v>
      </c>
      <c r="I1165" s="32">
        <v>942518</v>
      </c>
    </row>
    <row r="1166" spans="1:9" ht="14.1" customHeight="1" x14ac:dyDescent="0.2">
      <c r="A1166" s="60">
        <v>5458</v>
      </c>
      <c r="B1166" s="185" t="s">
        <v>659</v>
      </c>
      <c r="C1166" s="186">
        <v>3113</v>
      </c>
      <c r="D1166" s="158">
        <v>5719825</v>
      </c>
      <c r="E1166" s="17">
        <v>30834</v>
      </c>
      <c r="F1166" s="17">
        <v>1943723</v>
      </c>
      <c r="G1166" s="17">
        <v>114397</v>
      </c>
      <c r="H1166" s="17">
        <v>145602</v>
      </c>
      <c r="I1166" s="68">
        <v>7954381</v>
      </c>
    </row>
    <row r="1167" spans="1:9" ht="14.1" customHeight="1" x14ac:dyDescent="0.2">
      <c r="A1167" s="59">
        <v>5458</v>
      </c>
      <c r="B1167" s="187" t="s">
        <v>659</v>
      </c>
      <c r="C1167" s="145">
        <v>3141</v>
      </c>
      <c r="D1167" s="158">
        <v>465673</v>
      </c>
      <c r="E1167" s="17">
        <v>0</v>
      </c>
      <c r="F1167" s="17">
        <v>157398</v>
      </c>
      <c r="G1167" s="17">
        <v>9313</v>
      </c>
      <c r="H1167" s="17">
        <v>6561</v>
      </c>
      <c r="I1167" s="68">
        <v>638945</v>
      </c>
    </row>
    <row r="1168" spans="1:9" ht="14.1" customHeight="1" x14ac:dyDescent="0.2">
      <c r="A1168" s="60">
        <v>5458</v>
      </c>
      <c r="B1168" s="185" t="s">
        <v>659</v>
      </c>
      <c r="C1168" s="186">
        <v>3143</v>
      </c>
      <c r="D1168" s="158">
        <v>398812</v>
      </c>
      <c r="E1168" s="17">
        <v>0</v>
      </c>
      <c r="F1168" s="17">
        <v>134799</v>
      </c>
      <c r="G1168" s="17">
        <v>7977</v>
      </c>
      <c r="H1168" s="17">
        <v>805</v>
      </c>
      <c r="I1168" s="68">
        <v>542393</v>
      </c>
    </row>
    <row r="1169" spans="1:9" ht="14.1" customHeight="1" x14ac:dyDescent="0.2">
      <c r="A1169" s="61">
        <v>5458</v>
      </c>
      <c r="B1169" s="188" t="s">
        <v>660</v>
      </c>
      <c r="C1169" s="189"/>
      <c r="D1169" s="159">
        <v>6584310</v>
      </c>
      <c r="E1169" s="31">
        <v>30834</v>
      </c>
      <c r="F1169" s="31">
        <v>2235920</v>
      </c>
      <c r="G1169" s="31">
        <v>131687</v>
      </c>
      <c r="H1169" s="31">
        <v>152968</v>
      </c>
      <c r="I1169" s="32">
        <v>9135719</v>
      </c>
    </row>
    <row r="1170" spans="1:9" ht="14.1" customHeight="1" x14ac:dyDescent="0.2">
      <c r="A1170" s="60">
        <v>5456</v>
      </c>
      <c r="B1170" s="185" t="s">
        <v>661</v>
      </c>
      <c r="C1170" s="186">
        <v>3113</v>
      </c>
      <c r="D1170" s="158">
        <v>7085711</v>
      </c>
      <c r="E1170" s="17">
        <v>99730</v>
      </c>
      <c r="F1170" s="17">
        <v>2428679</v>
      </c>
      <c r="G1170" s="17">
        <v>141714</v>
      </c>
      <c r="H1170" s="17">
        <v>85404</v>
      </c>
      <c r="I1170" s="68">
        <v>9841238</v>
      </c>
    </row>
    <row r="1171" spans="1:9" ht="14.1" customHeight="1" x14ac:dyDescent="0.2">
      <c r="A1171" s="59">
        <v>5456</v>
      </c>
      <c r="B1171" s="183" t="s">
        <v>661</v>
      </c>
      <c r="C1171" s="184">
        <v>3141</v>
      </c>
      <c r="D1171" s="158">
        <v>760381</v>
      </c>
      <c r="E1171" s="17">
        <v>1584</v>
      </c>
      <c r="F1171" s="17">
        <v>257544</v>
      </c>
      <c r="G1171" s="17">
        <v>15207</v>
      </c>
      <c r="H1171" s="17">
        <v>11119</v>
      </c>
      <c r="I1171" s="68">
        <v>1045835</v>
      </c>
    </row>
    <row r="1172" spans="1:9" ht="14.1" customHeight="1" x14ac:dyDescent="0.2">
      <c r="A1172" s="60">
        <v>5456</v>
      </c>
      <c r="B1172" s="185" t="s">
        <v>661</v>
      </c>
      <c r="C1172" s="186">
        <v>3143</v>
      </c>
      <c r="D1172" s="158">
        <v>458951</v>
      </c>
      <c r="E1172" s="17">
        <v>1083</v>
      </c>
      <c r="F1172" s="17">
        <v>155492</v>
      </c>
      <c r="G1172" s="17">
        <v>9180</v>
      </c>
      <c r="H1172" s="17">
        <v>901</v>
      </c>
      <c r="I1172" s="68">
        <v>625607</v>
      </c>
    </row>
    <row r="1173" spans="1:9" ht="14.1" customHeight="1" x14ac:dyDescent="0.2">
      <c r="A1173" s="61">
        <v>5456</v>
      </c>
      <c r="B1173" s="188" t="s">
        <v>662</v>
      </c>
      <c r="C1173" s="189"/>
      <c r="D1173" s="160">
        <v>8305043</v>
      </c>
      <c r="E1173" s="41">
        <v>102397</v>
      </c>
      <c r="F1173" s="41">
        <v>2841715</v>
      </c>
      <c r="G1173" s="41">
        <v>166101</v>
      </c>
      <c r="H1173" s="41">
        <v>97424</v>
      </c>
      <c r="I1173" s="42">
        <v>11512680</v>
      </c>
    </row>
    <row r="1174" spans="1:9" ht="14.1" customHeight="1" x14ac:dyDescent="0.2">
      <c r="A1174" s="59">
        <v>5481</v>
      </c>
      <c r="B1174" s="187" t="s">
        <v>663</v>
      </c>
      <c r="C1174" s="145">
        <v>3117</v>
      </c>
      <c r="D1174" s="158">
        <v>903712</v>
      </c>
      <c r="E1174" s="17">
        <v>19382</v>
      </c>
      <c r="F1174" s="17">
        <v>312006</v>
      </c>
      <c r="G1174" s="17">
        <v>18075</v>
      </c>
      <c r="H1174" s="17">
        <v>33801</v>
      </c>
      <c r="I1174" s="68">
        <v>1286976</v>
      </c>
    </row>
    <row r="1175" spans="1:9" ht="14.1" customHeight="1" x14ac:dyDescent="0.2">
      <c r="A1175" s="59">
        <v>5481</v>
      </c>
      <c r="B1175" s="194" t="s">
        <v>663</v>
      </c>
      <c r="C1175" s="145">
        <v>3141</v>
      </c>
      <c r="D1175" s="158">
        <v>47783</v>
      </c>
      <c r="E1175" s="17">
        <v>-817</v>
      </c>
      <c r="F1175" s="17">
        <v>15875</v>
      </c>
      <c r="G1175" s="17">
        <v>956</v>
      </c>
      <c r="H1175" s="17">
        <v>753</v>
      </c>
      <c r="I1175" s="68">
        <v>64550</v>
      </c>
    </row>
    <row r="1176" spans="1:9" ht="14.1" customHeight="1" x14ac:dyDescent="0.2">
      <c r="A1176" s="60">
        <v>5481</v>
      </c>
      <c r="B1176" s="185" t="s">
        <v>663</v>
      </c>
      <c r="C1176" s="186">
        <v>3143</v>
      </c>
      <c r="D1176" s="158">
        <v>140797</v>
      </c>
      <c r="E1176" s="17">
        <v>0</v>
      </c>
      <c r="F1176" s="17">
        <v>47589</v>
      </c>
      <c r="G1176" s="17">
        <v>2815</v>
      </c>
      <c r="H1176" s="17">
        <v>335</v>
      </c>
      <c r="I1176" s="68">
        <v>191536</v>
      </c>
    </row>
    <row r="1177" spans="1:9" ht="14.1" customHeight="1" x14ac:dyDescent="0.2">
      <c r="A1177" s="61">
        <v>5481</v>
      </c>
      <c r="B1177" s="188" t="s">
        <v>664</v>
      </c>
      <c r="C1177" s="189"/>
      <c r="D1177" s="160">
        <v>1092292</v>
      </c>
      <c r="E1177" s="41">
        <v>18565</v>
      </c>
      <c r="F1177" s="41">
        <v>375470</v>
      </c>
      <c r="G1177" s="41">
        <v>21846</v>
      </c>
      <c r="H1177" s="41">
        <v>34889</v>
      </c>
      <c r="I1177" s="42">
        <v>1543062</v>
      </c>
    </row>
    <row r="1178" spans="1:9" ht="14.1" customHeight="1" x14ac:dyDescent="0.2">
      <c r="A1178" s="60">
        <v>5492</v>
      </c>
      <c r="B1178" s="187" t="s">
        <v>665</v>
      </c>
      <c r="C1178" s="145">
        <v>3114</v>
      </c>
      <c r="D1178" s="158">
        <v>1911519</v>
      </c>
      <c r="E1178" s="17">
        <v>8884</v>
      </c>
      <c r="F1178" s="17">
        <v>649096</v>
      </c>
      <c r="G1178" s="17">
        <v>38230</v>
      </c>
      <c r="H1178" s="17">
        <v>30115</v>
      </c>
      <c r="I1178" s="68">
        <v>2637844</v>
      </c>
    </row>
    <row r="1179" spans="1:9" ht="14.1" customHeight="1" x14ac:dyDescent="0.2">
      <c r="A1179" s="63">
        <v>5492</v>
      </c>
      <c r="B1179" s="195" t="s">
        <v>665</v>
      </c>
      <c r="C1179" s="196">
        <v>3143</v>
      </c>
      <c r="D1179" s="158">
        <v>67376</v>
      </c>
      <c r="E1179" s="17">
        <v>0</v>
      </c>
      <c r="F1179" s="17">
        <v>22773</v>
      </c>
      <c r="G1179" s="17">
        <v>1347</v>
      </c>
      <c r="H1179" s="17">
        <v>86</v>
      </c>
      <c r="I1179" s="68">
        <v>91582</v>
      </c>
    </row>
    <row r="1180" spans="1:9" ht="14.1" customHeight="1" x14ac:dyDescent="0.2">
      <c r="A1180" s="64">
        <v>5492</v>
      </c>
      <c r="B1180" s="197" t="s">
        <v>666</v>
      </c>
      <c r="C1180" s="198"/>
      <c r="D1180" s="160">
        <v>1978895</v>
      </c>
      <c r="E1180" s="41">
        <v>8884</v>
      </c>
      <c r="F1180" s="41">
        <v>671869</v>
      </c>
      <c r="G1180" s="41">
        <v>39577</v>
      </c>
      <c r="H1180" s="41">
        <v>30201</v>
      </c>
      <c r="I1180" s="42">
        <v>2729426</v>
      </c>
    </row>
    <row r="1181" spans="1:9" ht="14.1" customHeight="1" x14ac:dyDescent="0.2">
      <c r="A1181" s="60">
        <v>5457</v>
      </c>
      <c r="B1181" s="187" t="s">
        <v>667</v>
      </c>
      <c r="C1181" s="145">
        <v>3113</v>
      </c>
      <c r="D1181" s="158">
        <v>5403212</v>
      </c>
      <c r="E1181" s="17">
        <v>52565</v>
      </c>
      <c r="F1181" s="17">
        <v>1844053</v>
      </c>
      <c r="G1181" s="17">
        <v>108064</v>
      </c>
      <c r="H1181" s="17">
        <v>147650</v>
      </c>
      <c r="I1181" s="68">
        <v>7555544</v>
      </c>
    </row>
    <row r="1182" spans="1:9" ht="14.1" customHeight="1" x14ac:dyDescent="0.2">
      <c r="A1182" s="59">
        <v>5457</v>
      </c>
      <c r="B1182" s="183" t="s">
        <v>667</v>
      </c>
      <c r="C1182" s="184">
        <v>3141</v>
      </c>
      <c r="D1182" s="158">
        <v>178464</v>
      </c>
      <c r="E1182" s="17">
        <v>640</v>
      </c>
      <c r="F1182" s="17">
        <v>60537</v>
      </c>
      <c r="G1182" s="17">
        <v>3570</v>
      </c>
      <c r="H1182" s="17">
        <v>4085</v>
      </c>
      <c r="I1182" s="68">
        <v>247296</v>
      </c>
    </row>
    <row r="1183" spans="1:9" ht="14.1" customHeight="1" x14ac:dyDescent="0.2">
      <c r="A1183" s="60">
        <v>5457</v>
      </c>
      <c r="B1183" s="199" t="s">
        <v>667</v>
      </c>
      <c r="C1183" s="186">
        <v>3143</v>
      </c>
      <c r="D1183" s="158">
        <v>566935</v>
      </c>
      <c r="E1183" s="17">
        <v>767</v>
      </c>
      <c r="F1183" s="17">
        <v>191883</v>
      </c>
      <c r="G1183" s="17">
        <v>11338</v>
      </c>
      <c r="H1183" s="17">
        <v>1275</v>
      </c>
      <c r="I1183" s="68">
        <v>772198</v>
      </c>
    </row>
    <row r="1184" spans="1:9" ht="14.1" customHeight="1" x14ac:dyDescent="0.2">
      <c r="A1184" s="61">
        <v>5457</v>
      </c>
      <c r="B1184" s="188" t="s">
        <v>668</v>
      </c>
      <c r="C1184" s="189"/>
      <c r="D1184" s="159">
        <v>6148611</v>
      </c>
      <c r="E1184" s="31">
        <v>53972</v>
      </c>
      <c r="F1184" s="31">
        <v>2096473</v>
      </c>
      <c r="G1184" s="31">
        <v>122972</v>
      </c>
      <c r="H1184" s="31">
        <v>153010</v>
      </c>
      <c r="I1184" s="32">
        <v>8575038</v>
      </c>
    </row>
    <row r="1185" spans="1:9" ht="14.1" customHeight="1" x14ac:dyDescent="0.2">
      <c r="A1185" s="59">
        <v>5459</v>
      </c>
      <c r="B1185" s="183" t="s">
        <v>669</v>
      </c>
      <c r="C1185" s="184">
        <v>3231</v>
      </c>
      <c r="D1185" s="158">
        <v>2810696</v>
      </c>
      <c r="E1185" s="17">
        <v>0</v>
      </c>
      <c r="F1185" s="17">
        <v>950015</v>
      </c>
      <c r="G1185" s="17">
        <v>56214</v>
      </c>
      <c r="H1185" s="17">
        <v>3239</v>
      </c>
      <c r="I1185" s="68">
        <v>3820164</v>
      </c>
    </row>
    <row r="1186" spans="1:9" ht="14.1" customHeight="1" x14ac:dyDescent="0.2">
      <c r="A1186" s="61">
        <v>5459</v>
      </c>
      <c r="B1186" s="188" t="s">
        <v>670</v>
      </c>
      <c r="C1186" s="189"/>
      <c r="D1186" s="160">
        <v>2810696</v>
      </c>
      <c r="E1186" s="41">
        <v>0</v>
      </c>
      <c r="F1186" s="41">
        <v>950015</v>
      </c>
      <c r="G1186" s="41">
        <v>56214</v>
      </c>
      <c r="H1186" s="41">
        <v>3239</v>
      </c>
      <c r="I1186" s="42">
        <v>3820164</v>
      </c>
    </row>
    <row r="1187" spans="1:9" ht="14.1" customHeight="1" x14ac:dyDescent="0.2">
      <c r="A1187" s="59">
        <v>5482</v>
      </c>
      <c r="B1187" s="183" t="s">
        <v>671</v>
      </c>
      <c r="C1187" s="184">
        <v>3111</v>
      </c>
      <c r="D1187" s="158">
        <v>203646</v>
      </c>
      <c r="E1187" s="17">
        <v>0</v>
      </c>
      <c r="F1187" s="17">
        <v>68832</v>
      </c>
      <c r="G1187" s="17">
        <v>4073</v>
      </c>
      <c r="H1187" s="17">
        <v>2415</v>
      </c>
      <c r="I1187" s="68">
        <v>278966</v>
      </c>
    </row>
    <row r="1188" spans="1:9" ht="14.1" customHeight="1" x14ac:dyDescent="0.2">
      <c r="A1188" s="60">
        <v>5482</v>
      </c>
      <c r="B1188" s="183" t="s">
        <v>671</v>
      </c>
      <c r="C1188" s="184">
        <v>3117</v>
      </c>
      <c r="D1188" s="158">
        <v>451899</v>
      </c>
      <c r="E1188" s="17">
        <v>0</v>
      </c>
      <c r="F1188" s="17">
        <v>152742</v>
      </c>
      <c r="G1188" s="17">
        <v>9037</v>
      </c>
      <c r="H1188" s="17">
        <v>12868</v>
      </c>
      <c r="I1188" s="68">
        <v>626546</v>
      </c>
    </row>
    <row r="1189" spans="1:9" ht="14.1" customHeight="1" x14ac:dyDescent="0.2">
      <c r="A1189" s="59">
        <v>5482</v>
      </c>
      <c r="B1189" s="187" t="s">
        <v>671</v>
      </c>
      <c r="C1189" s="145">
        <v>3141</v>
      </c>
      <c r="D1189" s="158">
        <v>117760</v>
      </c>
      <c r="E1189" s="17">
        <v>0</v>
      </c>
      <c r="F1189" s="17">
        <v>39803</v>
      </c>
      <c r="G1189" s="17">
        <v>2355</v>
      </c>
      <c r="H1189" s="17">
        <v>748</v>
      </c>
      <c r="I1189" s="68">
        <v>160666</v>
      </c>
    </row>
    <row r="1190" spans="1:9" ht="14.1" customHeight="1" x14ac:dyDescent="0.2">
      <c r="A1190" s="60">
        <v>5482</v>
      </c>
      <c r="B1190" s="187" t="s">
        <v>671</v>
      </c>
      <c r="C1190" s="145">
        <v>3143</v>
      </c>
      <c r="D1190" s="158">
        <v>81770</v>
      </c>
      <c r="E1190" s="17">
        <v>0</v>
      </c>
      <c r="F1190" s="17">
        <v>27639</v>
      </c>
      <c r="G1190" s="17">
        <v>1636</v>
      </c>
      <c r="H1190" s="17">
        <v>172</v>
      </c>
      <c r="I1190" s="68">
        <v>111217</v>
      </c>
    </row>
    <row r="1191" spans="1:9" ht="14.1" customHeight="1" x14ac:dyDescent="0.2">
      <c r="A1191" s="61">
        <v>5482</v>
      </c>
      <c r="B1191" s="190" t="s">
        <v>672</v>
      </c>
      <c r="C1191" s="191"/>
      <c r="D1191" s="160">
        <v>855075</v>
      </c>
      <c r="E1191" s="41">
        <v>0</v>
      </c>
      <c r="F1191" s="41">
        <v>289016</v>
      </c>
      <c r="G1191" s="41">
        <v>17101</v>
      </c>
      <c r="H1191" s="41">
        <v>16203</v>
      </c>
      <c r="I1191" s="42">
        <v>1177395</v>
      </c>
    </row>
    <row r="1192" spans="1:9" ht="14.1" customHeight="1" x14ac:dyDescent="0.2">
      <c r="A1192" s="59">
        <v>3421</v>
      </c>
      <c r="B1192" s="183" t="s">
        <v>673</v>
      </c>
      <c r="C1192" s="184">
        <v>3111</v>
      </c>
      <c r="D1192" s="158">
        <v>785890</v>
      </c>
      <c r="E1192" s="17">
        <v>11417</v>
      </c>
      <c r="F1192" s="17">
        <v>269489</v>
      </c>
      <c r="G1192" s="17">
        <v>15718</v>
      </c>
      <c r="H1192" s="17">
        <v>507</v>
      </c>
      <c r="I1192" s="68">
        <v>1083021</v>
      </c>
    </row>
    <row r="1193" spans="1:9" ht="14.1" customHeight="1" x14ac:dyDescent="0.2">
      <c r="A1193" s="60">
        <v>3421</v>
      </c>
      <c r="B1193" s="183" t="s">
        <v>673</v>
      </c>
      <c r="C1193" s="184">
        <v>3141</v>
      </c>
      <c r="D1193" s="158">
        <v>132219</v>
      </c>
      <c r="E1193" s="17">
        <v>0</v>
      </c>
      <c r="F1193" s="17">
        <v>44690</v>
      </c>
      <c r="G1193" s="17">
        <v>2645</v>
      </c>
      <c r="H1193" s="17">
        <v>978</v>
      </c>
      <c r="I1193" s="68">
        <v>180532</v>
      </c>
    </row>
    <row r="1194" spans="1:9" ht="14.1" customHeight="1" x14ac:dyDescent="0.2">
      <c r="A1194" s="61">
        <v>3421</v>
      </c>
      <c r="B1194" s="188" t="s">
        <v>674</v>
      </c>
      <c r="C1194" s="189"/>
      <c r="D1194" s="160">
        <v>918109</v>
      </c>
      <c r="E1194" s="41">
        <v>11417</v>
      </c>
      <c r="F1194" s="41">
        <v>314179</v>
      </c>
      <c r="G1194" s="41">
        <v>18363</v>
      </c>
      <c r="H1194" s="41">
        <v>1485</v>
      </c>
      <c r="I1194" s="42">
        <v>1263553</v>
      </c>
    </row>
    <row r="1195" spans="1:9" ht="14.1" customHeight="1" x14ac:dyDescent="0.2">
      <c r="A1195" s="60">
        <v>3420</v>
      </c>
      <c r="B1195" s="185" t="s">
        <v>675</v>
      </c>
      <c r="C1195" s="186">
        <v>3113</v>
      </c>
      <c r="D1195" s="158">
        <v>1997434</v>
      </c>
      <c r="E1195" s="17">
        <v>5671</v>
      </c>
      <c r="F1195" s="17">
        <v>677050</v>
      </c>
      <c r="G1195" s="17">
        <v>39948</v>
      </c>
      <c r="H1195" s="17">
        <v>65930</v>
      </c>
      <c r="I1195" s="68">
        <v>2786033</v>
      </c>
    </row>
    <row r="1196" spans="1:9" ht="14.1" customHeight="1" x14ac:dyDescent="0.2">
      <c r="A1196" s="59">
        <v>3420</v>
      </c>
      <c r="B1196" s="187" t="s">
        <v>675</v>
      </c>
      <c r="C1196" s="145">
        <v>3141</v>
      </c>
      <c r="D1196" s="158">
        <v>200039</v>
      </c>
      <c r="E1196" s="17">
        <v>-5833</v>
      </c>
      <c r="F1196" s="17">
        <v>65641</v>
      </c>
      <c r="G1196" s="17">
        <v>4001</v>
      </c>
      <c r="H1196" s="17">
        <v>2134</v>
      </c>
      <c r="I1196" s="68">
        <v>265982</v>
      </c>
    </row>
    <row r="1197" spans="1:9" ht="14.1" customHeight="1" x14ac:dyDescent="0.2">
      <c r="A1197" s="63">
        <v>3420</v>
      </c>
      <c r="B1197" s="195" t="s">
        <v>675</v>
      </c>
      <c r="C1197" s="196">
        <v>3143</v>
      </c>
      <c r="D1197" s="158">
        <v>126864</v>
      </c>
      <c r="E1197" s="17">
        <v>-1750</v>
      </c>
      <c r="F1197" s="17">
        <v>42288</v>
      </c>
      <c r="G1197" s="17">
        <v>2538</v>
      </c>
      <c r="H1197" s="17">
        <v>287</v>
      </c>
      <c r="I1197" s="68">
        <v>170227</v>
      </c>
    </row>
    <row r="1198" spans="1:9" ht="14.1" customHeight="1" x14ac:dyDescent="0.2">
      <c r="A1198" s="64">
        <v>3420</v>
      </c>
      <c r="B1198" s="197" t="s">
        <v>676</v>
      </c>
      <c r="C1198" s="198"/>
      <c r="D1198" s="160">
        <v>2324337</v>
      </c>
      <c r="E1198" s="41">
        <v>-1912</v>
      </c>
      <c r="F1198" s="41">
        <v>784979</v>
      </c>
      <c r="G1198" s="41">
        <v>46487</v>
      </c>
      <c r="H1198" s="41">
        <v>68351</v>
      </c>
      <c r="I1198" s="42">
        <v>3222242</v>
      </c>
    </row>
    <row r="1199" spans="1:9" ht="14.1" customHeight="1" x14ac:dyDescent="0.2">
      <c r="A1199" s="60">
        <v>5493</v>
      </c>
      <c r="B1199" s="185" t="s">
        <v>677</v>
      </c>
      <c r="C1199" s="186">
        <v>3111</v>
      </c>
      <c r="D1199" s="158">
        <v>282880</v>
      </c>
      <c r="E1199" s="17">
        <v>2495</v>
      </c>
      <c r="F1199" s="17">
        <v>96457</v>
      </c>
      <c r="G1199" s="17">
        <v>5657</v>
      </c>
      <c r="H1199" s="17">
        <v>1967</v>
      </c>
      <c r="I1199" s="68">
        <v>389456</v>
      </c>
    </row>
    <row r="1200" spans="1:9" ht="14.1" customHeight="1" x14ac:dyDescent="0.2">
      <c r="A1200" s="60">
        <v>5493</v>
      </c>
      <c r="B1200" s="185" t="s">
        <v>677</v>
      </c>
      <c r="C1200" s="186">
        <v>3141</v>
      </c>
      <c r="D1200" s="158">
        <v>13222</v>
      </c>
      <c r="E1200" s="17">
        <v>0</v>
      </c>
      <c r="F1200" s="17">
        <v>4469</v>
      </c>
      <c r="G1200" s="17">
        <v>264</v>
      </c>
      <c r="H1200" s="17">
        <v>202</v>
      </c>
      <c r="I1200" s="68">
        <v>18157</v>
      </c>
    </row>
    <row r="1201" spans="1:9" ht="14.1" customHeight="1" x14ac:dyDescent="0.2">
      <c r="A1201" s="200">
        <v>5493</v>
      </c>
      <c r="B1201" s="188" t="s">
        <v>678</v>
      </c>
      <c r="C1201" s="189"/>
      <c r="D1201" s="160">
        <v>296102</v>
      </c>
      <c r="E1201" s="41">
        <v>2495</v>
      </c>
      <c r="F1201" s="41">
        <v>100926</v>
      </c>
      <c r="G1201" s="41">
        <v>5921</v>
      </c>
      <c r="H1201" s="41">
        <v>2169</v>
      </c>
      <c r="I1201" s="42">
        <v>407613</v>
      </c>
    </row>
    <row r="1202" spans="1:9" ht="14.1" customHeight="1" x14ac:dyDescent="0.2">
      <c r="A1202" s="60">
        <v>2463</v>
      </c>
      <c r="B1202" s="185" t="s">
        <v>679</v>
      </c>
      <c r="C1202" s="186">
        <v>3113</v>
      </c>
      <c r="D1202" s="158">
        <v>1432698</v>
      </c>
      <c r="E1202" s="17">
        <v>-4958</v>
      </c>
      <c r="F1202" s="17">
        <v>482577</v>
      </c>
      <c r="G1202" s="17">
        <v>28654</v>
      </c>
      <c r="H1202" s="17">
        <v>33930</v>
      </c>
      <c r="I1202" s="68">
        <v>1972901</v>
      </c>
    </row>
    <row r="1203" spans="1:9" ht="14.1" customHeight="1" x14ac:dyDescent="0.2">
      <c r="A1203" s="60">
        <v>2463</v>
      </c>
      <c r="B1203" s="183" t="s">
        <v>679</v>
      </c>
      <c r="C1203" s="184">
        <v>3141</v>
      </c>
      <c r="D1203" s="158">
        <v>120652</v>
      </c>
      <c r="E1203" s="17">
        <v>0</v>
      </c>
      <c r="F1203" s="17">
        <v>40781</v>
      </c>
      <c r="G1203" s="17">
        <v>2413</v>
      </c>
      <c r="H1203" s="17">
        <v>1205</v>
      </c>
      <c r="I1203" s="68">
        <v>165051</v>
      </c>
    </row>
    <row r="1204" spans="1:9" ht="14.1" customHeight="1" x14ac:dyDescent="0.2">
      <c r="A1204" s="60">
        <v>2463</v>
      </c>
      <c r="B1204" s="185" t="s">
        <v>679</v>
      </c>
      <c r="C1204" s="186">
        <v>3143</v>
      </c>
      <c r="D1204" s="158">
        <v>78884</v>
      </c>
      <c r="E1204" s="17">
        <v>0</v>
      </c>
      <c r="F1204" s="17">
        <v>26663</v>
      </c>
      <c r="G1204" s="17">
        <v>1578</v>
      </c>
      <c r="H1204" s="17">
        <v>167</v>
      </c>
      <c r="I1204" s="68">
        <v>107292</v>
      </c>
    </row>
    <row r="1205" spans="1:9" ht="14.1" customHeight="1" x14ac:dyDescent="0.2">
      <c r="A1205" s="61">
        <v>2463</v>
      </c>
      <c r="B1205" s="188" t="s">
        <v>680</v>
      </c>
      <c r="C1205" s="189"/>
      <c r="D1205" s="160">
        <v>1632234</v>
      </c>
      <c r="E1205" s="41">
        <v>-4958</v>
      </c>
      <c r="F1205" s="41">
        <v>550021</v>
      </c>
      <c r="G1205" s="41">
        <v>32645</v>
      </c>
      <c r="H1205" s="41">
        <v>35302</v>
      </c>
      <c r="I1205" s="42">
        <v>2245244</v>
      </c>
    </row>
    <row r="1206" spans="1:9" ht="14.1" customHeight="1" x14ac:dyDescent="0.2">
      <c r="A1206" s="59">
        <v>3427</v>
      </c>
      <c r="B1206" s="183" t="s">
        <v>681</v>
      </c>
      <c r="C1206" s="184">
        <v>3111</v>
      </c>
      <c r="D1206" s="158">
        <v>378081</v>
      </c>
      <c r="E1206" s="17">
        <v>0</v>
      </c>
      <c r="F1206" s="17">
        <v>127791</v>
      </c>
      <c r="G1206" s="17">
        <v>7562</v>
      </c>
      <c r="H1206" s="17">
        <v>4031</v>
      </c>
      <c r="I1206" s="68">
        <v>517465</v>
      </c>
    </row>
    <row r="1207" spans="1:9" ht="14.1" customHeight="1" x14ac:dyDescent="0.2">
      <c r="A1207" s="60">
        <v>3427</v>
      </c>
      <c r="B1207" s="185" t="s">
        <v>681</v>
      </c>
      <c r="C1207" s="186">
        <v>3113</v>
      </c>
      <c r="D1207" s="158">
        <v>1695289</v>
      </c>
      <c r="E1207" s="17">
        <v>4657</v>
      </c>
      <c r="F1207" s="17">
        <v>574582</v>
      </c>
      <c r="G1207" s="17">
        <v>33905</v>
      </c>
      <c r="H1207" s="17">
        <v>33703</v>
      </c>
      <c r="I1207" s="68">
        <v>2342136</v>
      </c>
    </row>
    <row r="1208" spans="1:9" ht="14.1" customHeight="1" x14ac:dyDescent="0.2">
      <c r="A1208" s="60">
        <v>3427</v>
      </c>
      <c r="B1208" s="183" t="s">
        <v>681</v>
      </c>
      <c r="C1208" s="184">
        <v>3141</v>
      </c>
      <c r="D1208" s="158">
        <v>218299</v>
      </c>
      <c r="E1208" s="17">
        <v>0</v>
      </c>
      <c r="F1208" s="17">
        <v>73785</v>
      </c>
      <c r="G1208" s="17">
        <v>4366</v>
      </c>
      <c r="H1208" s="17">
        <v>1999</v>
      </c>
      <c r="I1208" s="68">
        <v>298449</v>
      </c>
    </row>
    <row r="1209" spans="1:9" ht="14.1" customHeight="1" x14ac:dyDescent="0.2">
      <c r="A1209" s="60">
        <v>3427</v>
      </c>
      <c r="B1209" s="185" t="s">
        <v>681</v>
      </c>
      <c r="C1209" s="186">
        <v>3143</v>
      </c>
      <c r="D1209" s="158">
        <v>146305</v>
      </c>
      <c r="E1209" s="17">
        <v>0</v>
      </c>
      <c r="F1209" s="17">
        <v>49452</v>
      </c>
      <c r="G1209" s="17">
        <v>2926</v>
      </c>
      <c r="H1209" s="17">
        <v>253</v>
      </c>
      <c r="I1209" s="68">
        <v>198936</v>
      </c>
    </row>
    <row r="1210" spans="1:9" ht="14.1" customHeight="1" x14ac:dyDescent="0.2">
      <c r="A1210" s="61">
        <v>3427</v>
      </c>
      <c r="B1210" s="188" t="s">
        <v>682</v>
      </c>
      <c r="C1210" s="189"/>
      <c r="D1210" s="160">
        <v>2437974</v>
      </c>
      <c r="E1210" s="41">
        <v>4657</v>
      </c>
      <c r="F1210" s="41">
        <v>825610</v>
      </c>
      <c r="G1210" s="41">
        <v>48759</v>
      </c>
      <c r="H1210" s="41">
        <v>39986</v>
      </c>
      <c r="I1210" s="42">
        <v>3356986</v>
      </c>
    </row>
    <row r="1211" spans="1:9" ht="14.1" customHeight="1" x14ac:dyDescent="0.2">
      <c r="A1211" s="59">
        <v>5484</v>
      </c>
      <c r="B1211" s="183" t="s">
        <v>683</v>
      </c>
      <c r="C1211" s="184">
        <v>3111</v>
      </c>
      <c r="D1211" s="158">
        <v>914836</v>
      </c>
      <c r="E1211" s="17">
        <v>0</v>
      </c>
      <c r="F1211" s="17">
        <v>309214</v>
      </c>
      <c r="G1211" s="17">
        <v>18297</v>
      </c>
      <c r="H1211" s="17">
        <v>-41</v>
      </c>
      <c r="I1211" s="68">
        <v>1242306</v>
      </c>
    </row>
    <row r="1212" spans="1:9" ht="14.1" customHeight="1" x14ac:dyDescent="0.2">
      <c r="A1212" s="59">
        <v>5484</v>
      </c>
      <c r="B1212" s="183" t="s">
        <v>683</v>
      </c>
      <c r="C1212" s="184">
        <v>3141</v>
      </c>
      <c r="D1212" s="158">
        <v>184641</v>
      </c>
      <c r="E1212" s="17">
        <v>0</v>
      </c>
      <c r="F1212" s="17">
        <v>62409</v>
      </c>
      <c r="G1212" s="17">
        <v>3693</v>
      </c>
      <c r="H1212" s="17">
        <v>1526</v>
      </c>
      <c r="I1212" s="68">
        <v>252269</v>
      </c>
    </row>
    <row r="1213" spans="1:9" ht="14.1" customHeight="1" x14ac:dyDescent="0.2">
      <c r="A1213" s="61">
        <v>5484</v>
      </c>
      <c r="B1213" s="188" t="s">
        <v>684</v>
      </c>
      <c r="C1213" s="189"/>
      <c r="D1213" s="160">
        <v>1099477</v>
      </c>
      <c r="E1213" s="41">
        <v>0</v>
      </c>
      <c r="F1213" s="41">
        <v>371623</v>
      </c>
      <c r="G1213" s="41">
        <v>21990</v>
      </c>
      <c r="H1213" s="41">
        <v>1485</v>
      </c>
      <c r="I1213" s="42">
        <v>1494575</v>
      </c>
    </row>
    <row r="1214" spans="1:9" ht="14.1" customHeight="1" x14ac:dyDescent="0.2">
      <c r="A1214" s="59">
        <v>5485</v>
      </c>
      <c r="B1214" s="187" t="s">
        <v>685</v>
      </c>
      <c r="C1214" s="145">
        <v>3117</v>
      </c>
      <c r="D1214" s="158">
        <v>860336</v>
      </c>
      <c r="E1214" s="17">
        <v>-1030</v>
      </c>
      <c r="F1214" s="17">
        <v>290445</v>
      </c>
      <c r="G1214" s="17">
        <v>17207</v>
      </c>
      <c r="H1214" s="17">
        <v>14782</v>
      </c>
      <c r="I1214" s="68">
        <v>1181740</v>
      </c>
    </row>
    <row r="1215" spans="1:9" ht="14.1" customHeight="1" x14ac:dyDescent="0.2">
      <c r="A1215" s="60">
        <v>5485</v>
      </c>
      <c r="B1215" s="183" t="s">
        <v>685</v>
      </c>
      <c r="C1215" s="184">
        <v>3141</v>
      </c>
      <c r="D1215" s="158">
        <v>40332</v>
      </c>
      <c r="E1215" s="17">
        <v>0</v>
      </c>
      <c r="F1215" s="17">
        <v>13633</v>
      </c>
      <c r="G1215" s="17">
        <v>807</v>
      </c>
      <c r="H1215" s="17">
        <v>618</v>
      </c>
      <c r="I1215" s="68">
        <v>55390</v>
      </c>
    </row>
    <row r="1216" spans="1:9" ht="14.1" customHeight="1" x14ac:dyDescent="0.2">
      <c r="A1216" s="60">
        <v>5485</v>
      </c>
      <c r="B1216" s="187" t="s">
        <v>685</v>
      </c>
      <c r="C1216" s="145">
        <v>3143</v>
      </c>
      <c r="D1216" s="158">
        <v>162966</v>
      </c>
      <c r="E1216" s="17">
        <v>0</v>
      </c>
      <c r="F1216" s="17">
        <v>55083</v>
      </c>
      <c r="G1216" s="17">
        <v>3259</v>
      </c>
      <c r="H1216" s="17">
        <v>443</v>
      </c>
      <c r="I1216" s="68">
        <v>221751</v>
      </c>
    </row>
    <row r="1217" spans="1:9" ht="14.1" customHeight="1" x14ac:dyDescent="0.2">
      <c r="A1217" s="61">
        <v>5485</v>
      </c>
      <c r="B1217" s="190" t="s">
        <v>686</v>
      </c>
      <c r="C1217" s="191"/>
      <c r="D1217" s="160">
        <v>1063634</v>
      </c>
      <c r="E1217" s="41">
        <v>-1030</v>
      </c>
      <c r="F1217" s="41">
        <v>359161</v>
      </c>
      <c r="G1217" s="41">
        <v>21273</v>
      </c>
      <c r="H1217" s="41">
        <v>15843</v>
      </c>
      <c r="I1217" s="42">
        <v>1458881</v>
      </c>
    </row>
    <row r="1218" spans="1:9" ht="14.1" customHeight="1" x14ac:dyDescent="0.2">
      <c r="A1218" s="59">
        <v>5434</v>
      </c>
      <c r="B1218" s="183" t="s">
        <v>687</v>
      </c>
      <c r="C1218" s="184">
        <v>3111</v>
      </c>
      <c r="D1218" s="158">
        <v>485639</v>
      </c>
      <c r="E1218" s="17">
        <v>0</v>
      </c>
      <c r="F1218" s="17">
        <v>164146</v>
      </c>
      <c r="G1218" s="17">
        <v>9713</v>
      </c>
      <c r="H1218" s="17">
        <v>-2019</v>
      </c>
      <c r="I1218" s="68">
        <v>657479</v>
      </c>
    </row>
    <row r="1219" spans="1:9" ht="14.1" customHeight="1" x14ac:dyDescent="0.2">
      <c r="A1219" s="59">
        <v>5434</v>
      </c>
      <c r="B1219" s="183" t="s">
        <v>687</v>
      </c>
      <c r="C1219" s="184">
        <v>3141</v>
      </c>
      <c r="D1219" s="158">
        <v>73293</v>
      </c>
      <c r="E1219" s="17">
        <v>0</v>
      </c>
      <c r="F1219" s="17">
        <v>24773</v>
      </c>
      <c r="G1219" s="17">
        <v>1466</v>
      </c>
      <c r="H1219" s="17">
        <v>415</v>
      </c>
      <c r="I1219" s="68">
        <v>99947</v>
      </c>
    </row>
    <row r="1220" spans="1:9" ht="14.1" customHeight="1" x14ac:dyDescent="0.2">
      <c r="A1220" s="61">
        <v>5434</v>
      </c>
      <c r="B1220" s="188" t="s">
        <v>688</v>
      </c>
      <c r="C1220" s="189"/>
      <c r="D1220" s="160">
        <v>558932</v>
      </c>
      <c r="E1220" s="41">
        <v>0</v>
      </c>
      <c r="F1220" s="41">
        <v>188919</v>
      </c>
      <c r="G1220" s="41">
        <v>11179</v>
      </c>
      <c r="H1220" s="41">
        <v>-1604</v>
      </c>
      <c r="I1220" s="42">
        <v>757426</v>
      </c>
    </row>
    <row r="1221" spans="1:9" ht="14.1" customHeight="1" x14ac:dyDescent="0.2">
      <c r="A1221" s="59">
        <v>5433</v>
      </c>
      <c r="B1221" s="183" t="s">
        <v>689</v>
      </c>
      <c r="C1221" s="184">
        <v>3117</v>
      </c>
      <c r="D1221" s="158">
        <v>424517</v>
      </c>
      <c r="E1221" s="17">
        <v>0</v>
      </c>
      <c r="F1221" s="17">
        <v>143486</v>
      </c>
      <c r="G1221" s="17">
        <v>8490</v>
      </c>
      <c r="H1221" s="17">
        <v>10744</v>
      </c>
      <c r="I1221" s="68">
        <v>587237</v>
      </c>
    </row>
    <row r="1222" spans="1:9" ht="14.1" customHeight="1" x14ac:dyDescent="0.2">
      <c r="A1222" s="59">
        <v>5433</v>
      </c>
      <c r="B1222" s="183" t="s">
        <v>689</v>
      </c>
      <c r="C1222" s="184">
        <v>3141</v>
      </c>
      <c r="D1222" s="158">
        <v>53299</v>
      </c>
      <c r="E1222" s="17">
        <v>0</v>
      </c>
      <c r="F1222" s="17">
        <v>18015</v>
      </c>
      <c r="G1222" s="17">
        <v>1066</v>
      </c>
      <c r="H1222" s="17">
        <v>384</v>
      </c>
      <c r="I1222" s="68">
        <v>72764</v>
      </c>
    </row>
    <row r="1223" spans="1:9" ht="14.1" customHeight="1" x14ac:dyDescent="0.2">
      <c r="A1223" s="60">
        <v>5433</v>
      </c>
      <c r="B1223" s="185" t="s">
        <v>689</v>
      </c>
      <c r="C1223" s="186">
        <v>3143</v>
      </c>
      <c r="D1223" s="158">
        <v>66093</v>
      </c>
      <c r="E1223" s="17">
        <v>0</v>
      </c>
      <c r="F1223" s="17">
        <v>22339</v>
      </c>
      <c r="G1223" s="17">
        <v>1322</v>
      </c>
      <c r="H1223" s="17">
        <v>122</v>
      </c>
      <c r="I1223" s="68">
        <v>89876</v>
      </c>
    </row>
    <row r="1224" spans="1:9" ht="14.1" customHeight="1" x14ac:dyDescent="0.2">
      <c r="A1224" s="61">
        <v>5433</v>
      </c>
      <c r="B1224" s="188" t="s">
        <v>690</v>
      </c>
      <c r="C1224" s="189"/>
      <c r="D1224" s="160">
        <v>543909</v>
      </c>
      <c r="E1224" s="41">
        <v>0</v>
      </c>
      <c r="F1224" s="41">
        <v>183840</v>
      </c>
      <c r="G1224" s="41">
        <v>10878</v>
      </c>
      <c r="H1224" s="41">
        <v>11250</v>
      </c>
      <c r="I1224" s="42">
        <v>749877</v>
      </c>
    </row>
    <row r="1225" spans="1:9" ht="14.1" customHeight="1" x14ac:dyDescent="0.2">
      <c r="A1225" s="59">
        <v>5486</v>
      </c>
      <c r="B1225" s="183" t="s">
        <v>691</v>
      </c>
      <c r="C1225" s="184">
        <v>3111</v>
      </c>
      <c r="D1225" s="158">
        <v>262475</v>
      </c>
      <c r="E1225" s="17">
        <v>0</v>
      </c>
      <c r="F1225" s="17">
        <v>88717</v>
      </c>
      <c r="G1225" s="17">
        <v>5250</v>
      </c>
      <c r="H1225" s="17">
        <v>1284</v>
      </c>
      <c r="I1225" s="68">
        <v>357726</v>
      </c>
    </row>
    <row r="1226" spans="1:9" ht="14.1" customHeight="1" x14ac:dyDescent="0.2">
      <c r="A1226" s="60">
        <v>5486</v>
      </c>
      <c r="B1226" s="183" t="s">
        <v>691</v>
      </c>
      <c r="C1226" s="184">
        <v>3141</v>
      </c>
      <c r="D1226" s="158">
        <v>54068</v>
      </c>
      <c r="E1226" s="17">
        <v>0</v>
      </c>
      <c r="F1226" s="17">
        <v>18275</v>
      </c>
      <c r="G1226" s="17">
        <v>1081</v>
      </c>
      <c r="H1226" s="17">
        <v>275</v>
      </c>
      <c r="I1226" s="68">
        <v>73699</v>
      </c>
    </row>
    <row r="1227" spans="1:9" ht="14.1" customHeight="1" x14ac:dyDescent="0.2">
      <c r="A1227" s="61">
        <v>5486</v>
      </c>
      <c r="B1227" s="188" t="s">
        <v>692</v>
      </c>
      <c r="C1227" s="189"/>
      <c r="D1227" s="159">
        <v>316543</v>
      </c>
      <c r="E1227" s="31">
        <v>0</v>
      </c>
      <c r="F1227" s="31">
        <v>106992</v>
      </c>
      <c r="G1227" s="31">
        <v>6331</v>
      </c>
      <c r="H1227" s="31">
        <v>1559</v>
      </c>
      <c r="I1227" s="32">
        <v>431425</v>
      </c>
    </row>
    <row r="1228" spans="1:9" ht="14.1" customHeight="1" x14ac:dyDescent="0.2">
      <c r="A1228" s="59">
        <v>2440</v>
      </c>
      <c r="B1228" s="183" t="s">
        <v>693</v>
      </c>
      <c r="C1228" s="184">
        <v>3111</v>
      </c>
      <c r="D1228" s="158">
        <v>341930</v>
      </c>
      <c r="E1228" s="17">
        <v>0</v>
      </c>
      <c r="F1228" s="17">
        <v>115572</v>
      </c>
      <c r="G1228" s="17">
        <v>6838</v>
      </c>
      <c r="H1228" s="17">
        <v>2051</v>
      </c>
      <c r="I1228" s="68">
        <v>466391</v>
      </c>
    </row>
    <row r="1229" spans="1:9" ht="14.1" customHeight="1" x14ac:dyDescent="0.2">
      <c r="A1229" s="59">
        <v>2440</v>
      </c>
      <c r="B1229" s="183" t="s">
        <v>693</v>
      </c>
      <c r="C1229" s="184">
        <v>3141</v>
      </c>
      <c r="D1229" s="158">
        <v>65833</v>
      </c>
      <c r="E1229" s="17">
        <v>0</v>
      </c>
      <c r="F1229" s="17">
        <v>22252</v>
      </c>
      <c r="G1229" s="17">
        <v>1317</v>
      </c>
      <c r="H1229" s="17">
        <v>356</v>
      </c>
      <c r="I1229" s="68">
        <v>89758</v>
      </c>
    </row>
    <row r="1230" spans="1:9" ht="14.1" customHeight="1" x14ac:dyDescent="0.2">
      <c r="A1230" s="61">
        <v>2440</v>
      </c>
      <c r="B1230" s="188" t="s">
        <v>694</v>
      </c>
      <c r="C1230" s="189"/>
      <c r="D1230" s="159">
        <v>407763</v>
      </c>
      <c r="E1230" s="31">
        <v>0</v>
      </c>
      <c r="F1230" s="31">
        <v>137824</v>
      </c>
      <c r="G1230" s="31">
        <v>8155</v>
      </c>
      <c r="H1230" s="31">
        <v>2407</v>
      </c>
      <c r="I1230" s="32">
        <v>556149</v>
      </c>
    </row>
    <row r="1231" spans="1:9" ht="14.1" customHeight="1" x14ac:dyDescent="0.2">
      <c r="A1231" s="59">
        <v>2303</v>
      </c>
      <c r="B1231" s="183" t="s">
        <v>695</v>
      </c>
      <c r="C1231" s="184">
        <v>3111</v>
      </c>
      <c r="D1231" s="158">
        <v>383574</v>
      </c>
      <c r="E1231" s="17">
        <v>8500</v>
      </c>
      <c r="F1231" s="17">
        <v>132521</v>
      </c>
      <c r="G1231" s="17">
        <v>7671</v>
      </c>
      <c r="H1231" s="17">
        <v>-3697</v>
      </c>
      <c r="I1231" s="68">
        <v>528569</v>
      </c>
    </row>
    <row r="1232" spans="1:9" ht="14.1" customHeight="1" x14ac:dyDescent="0.2">
      <c r="A1232" s="60">
        <v>2303</v>
      </c>
      <c r="B1232" s="183" t="s">
        <v>695</v>
      </c>
      <c r="C1232" s="184">
        <v>3117</v>
      </c>
      <c r="D1232" s="158">
        <v>520975</v>
      </c>
      <c r="E1232" s="17">
        <v>-1867</v>
      </c>
      <c r="F1232" s="17">
        <v>175459</v>
      </c>
      <c r="G1232" s="17">
        <v>10419</v>
      </c>
      <c r="H1232" s="17">
        <v>16444</v>
      </c>
      <c r="I1232" s="68">
        <v>721430</v>
      </c>
    </row>
    <row r="1233" spans="1:9" ht="14.1" customHeight="1" x14ac:dyDescent="0.2">
      <c r="A1233" s="65">
        <v>2303</v>
      </c>
      <c r="B1233" s="201" t="s">
        <v>695</v>
      </c>
      <c r="C1233" s="202">
        <v>3141</v>
      </c>
      <c r="D1233" s="158">
        <v>145988</v>
      </c>
      <c r="E1233" s="17">
        <v>3500</v>
      </c>
      <c r="F1233" s="17">
        <v>50527</v>
      </c>
      <c r="G1233" s="17">
        <v>2919</v>
      </c>
      <c r="H1233" s="17">
        <v>994</v>
      </c>
      <c r="I1233" s="68">
        <v>203928</v>
      </c>
    </row>
    <row r="1234" spans="1:9" ht="14.1" customHeight="1" x14ac:dyDescent="0.2">
      <c r="A1234" s="60">
        <v>2303</v>
      </c>
      <c r="B1234" s="185" t="s">
        <v>695</v>
      </c>
      <c r="C1234" s="186">
        <v>3143</v>
      </c>
      <c r="D1234" s="158">
        <v>77553</v>
      </c>
      <c r="E1234" s="17">
        <v>0</v>
      </c>
      <c r="F1234" s="17">
        <v>26213</v>
      </c>
      <c r="G1234" s="17">
        <v>1551</v>
      </c>
      <c r="H1234" s="17">
        <v>144</v>
      </c>
      <c r="I1234" s="68">
        <v>105461</v>
      </c>
    </row>
    <row r="1235" spans="1:9" ht="14.1" customHeight="1" x14ac:dyDescent="0.2">
      <c r="A1235" s="61">
        <v>2303</v>
      </c>
      <c r="B1235" s="188" t="s">
        <v>696</v>
      </c>
      <c r="C1235" s="189"/>
      <c r="D1235" s="159">
        <v>1128090</v>
      </c>
      <c r="E1235" s="31">
        <v>10133</v>
      </c>
      <c r="F1235" s="31">
        <v>384720</v>
      </c>
      <c r="G1235" s="31">
        <v>22560</v>
      </c>
      <c r="H1235" s="31">
        <v>13885</v>
      </c>
      <c r="I1235" s="32">
        <v>1559388</v>
      </c>
    </row>
    <row r="1236" spans="1:9" ht="14.1" customHeight="1" x14ac:dyDescent="0.2">
      <c r="A1236" s="59">
        <v>5437</v>
      </c>
      <c r="B1236" s="183" t="s">
        <v>697</v>
      </c>
      <c r="C1236" s="184">
        <v>3111</v>
      </c>
      <c r="D1236" s="158">
        <v>654379</v>
      </c>
      <c r="E1236" s="17">
        <v>0</v>
      </c>
      <c r="F1236" s="17">
        <v>221180</v>
      </c>
      <c r="G1236" s="17">
        <v>13088</v>
      </c>
      <c r="H1236" s="17">
        <v>-3325</v>
      </c>
      <c r="I1236" s="68">
        <v>885322</v>
      </c>
    </row>
    <row r="1237" spans="1:9" ht="14.1" customHeight="1" x14ac:dyDescent="0.2">
      <c r="A1237" s="59">
        <v>5437</v>
      </c>
      <c r="B1237" s="183" t="s">
        <v>697</v>
      </c>
      <c r="C1237" s="184">
        <v>3141</v>
      </c>
      <c r="D1237" s="158">
        <v>176275</v>
      </c>
      <c r="E1237" s="17">
        <v>0</v>
      </c>
      <c r="F1237" s="17">
        <v>59581</v>
      </c>
      <c r="G1237" s="17">
        <v>3526</v>
      </c>
      <c r="H1237" s="17">
        <v>1294</v>
      </c>
      <c r="I1237" s="68">
        <v>240676</v>
      </c>
    </row>
    <row r="1238" spans="1:9" ht="14.1" customHeight="1" x14ac:dyDescent="0.2">
      <c r="A1238" s="61">
        <v>5437</v>
      </c>
      <c r="B1238" s="188" t="s">
        <v>698</v>
      </c>
      <c r="C1238" s="189"/>
      <c r="D1238" s="159">
        <v>830654</v>
      </c>
      <c r="E1238" s="31">
        <v>0</v>
      </c>
      <c r="F1238" s="31">
        <v>280761</v>
      </c>
      <c r="G1238" s="31">
        <v>16614</v>
      </c>
      <c r="H1238" s="31">
        <v>-2031</v>
      </c>
      <c r="I1238" s="32">
        <v>1125998</v>
      </c>
    </row>
    <row r="1239" spans="1:9" ht="14.1" customHeight="1" x14ac:dyDescent="0.2">
      <c r="A1239" s="59">
        <v>5438</v>
      </c>
      <c r="B1239" s="187" t="s">
        <v>699</v>
      </c>
      <c r="C1239" s="145">
        <v>3117</v>
      </c>
      <c r="D1239" s="158">
        <v>507775</v>
      </c>
      <c r="E1239" s="17">
        <v>0</v>
      </c>
      <c r="F1239" s="17">
        <v>171627</v>
      </c>
      <c r="G1239" s="17">
        <v>10155</v>
      </c>
      <c r="H1239" s="17">
        <v>19152</v>
      </c>
      <c r="I1239" s="68">
        <v>708709</v>
      </c>
    </row>
    <row r="1240" spans="1:9" ht="14.1" customHeight="1" x14ac:dyDescent="0.2">
      <c r="A1240" s="60">
        <v>5438</v>
      </c>
      <c r="B1240" s="185" t="s">
        <v>699</v>
      </c>
      <c r="C1240" s="186">
        <v>3143</v>
      </c>
      <c r="D1240" s="158">
        <v>93556</v>
      </c>
      <c r="E1240" s="17">
        <v>0</v>
      </c>
      <c r="F1240" s="17">
        <v>31622</v>
      </c>
      <c r="G1240" s="17">
        <v>1871</v>
      </c>
      <c r="H1240" s="17">
        <v>157</v>
      </c>
      <c r="I1240" s="68">
        <v>127206</v>
      </c>
    </row>
    <row r="1241" spans="1:9" ht="14.1" customHeight="1" x14ac:dyDescent="0.2">
      <c r="A1241" s="61">
        <v>5438</v>
      </c>
      <c r="B1241" s="188" t="s">
        <v>700</v>
      </c>
      <c r="C1241" s="189"/>
      <c r="D1241" s="159">
        <v>601331</v>
      </c>
      <c r="E1241" s="31">
        <v>0</v>
      </c>
      <c r="F1241" s="31">
        <v>203249</v>
      </c>
      <c r="G1241" s="31">
        <v>12026</v>
      </c>
      <c r="H1241" s="31">
        <v>19309</v>
      </c>
      <c r="I1241" s="32">
        <v>835915</v>
      </c>
    </row>
    <row r="1242" spans="1:9" ht="14.1" customHeight="1" x14ac:dyDescent="0.2">
      <c r="A1242" s="59">
        <v>2441</v>
      </c>
      <c r="B1242" s="183" t="s">
        <v>701</v>
      </c>
      <c r="C1242" s="184">
        <v>3111</v>
      </c>
      <c r="D1242" s="158">
        <v>440936</v>
      </c>
      <c r="E1242" s="17">
        <v>0</v>
      </c>
      <c r="F1242" s="17">
        <v>149036</v>
      </c>
      <c r="G1242" s="17">
        <v>8819</v>
      </c>
      <c r="H1242" s="17">
        <v>921</v>
      </c>
      <c r="I1242" s="68">
        <v>599712</v>
      </c>
    </row>
    <row r="1243" spans="1:9" ht="14.1" customHeight="1" x14ac:dyDescent="0.2">
      <c r="A1243" s="65">
        <v>2441</v>
      </c>
      <c r="B1243" s="201" t="s">
        <v>701</v>
      </c>
      <c r="C1243" s="202">
        <v>3141</v>
      </c>
      <c r="D1243" s="158">
        <v>82362</v>
      </c>
      <c r="E1243" s="17">
        <v>0</v>
      </c>
      <c r="F1243" s="17">
        <v>27839</v>
      </c>
      <c r="G1243" s="17">
        <v>1647</v>
      </c>
      <c r="H1243" s="17">
        <v>484</v>
      </c>
      <c r="I1243" s="68">
        <v>112332</v>
      </c>
    </row>
    <row r="1244" spans="1:9" ht="14.1" customHeight="1" x14ac:dyDescent="0.2">
      <c r="A1244" s="64">
        <v>2441</v>
      </c>
      <c r="B1244" s="197" t="s">
        <v>702</v>
      </c>
      <c r="C1244" s="198"/>
      <c r="D1244" s="159">
        <v>523298</v>
      </c>
      <c r="E1244" s="31">
        <v>0</v>
      </c>
      <c r="F1244" s="31">
        <v>176875</v>
      </c>
      <c r="G1244" s="31">
        <v>10466</v>
      </c>
      <c r="H1244" s="31">
        <v>1405</v>
      </c>
      <c r="I1244" s="32">
        <v>712044</v>
      </c>
    </row>
    <row r="1245" spans="1:9" ht="14.1" customHeight="1" x14ac:dyDescent="0.2">
      <c r="A1245" s="203">
        <v>2496</v>
      </c>
      <c r="B1245" s="183" t="s">
        <v>703</v>
      </c>
      <c r="C1245" s="184">
        <v>3117</v>
      </c>
      <c r="D1245" s="158">
        <v>706646</v>
      </c>
      <c r="E1245" s="17">
        <v>500</v>
      </c>
      <c r="F1245" s="17">
        <v>239015</v>
      </c>
      <c r="G1245" s="17">
        <v>14132</v>
      </c>
      <c r="H1245" s="17">
        <v>15332</v>
      </c>
      <c r="I1245" s="68">
        <v>975625</v>
      </c>
    </row>
    <row r="1246" spans="1:9" ht="14.1" customHeight="1" x14ac:dyDescent="0.2">
      <c r="A1246" s="59">
        <v>2496</v>
      </c>
      <c r="B1246" s="183" t="s">
        <v>703</v>
      </c>
      <c r="C1246" s="184">
        <v>3141</v>
      </c>
      <c r="D1246" s="158">
        <v>85845</v>
      </c>
      <c r="E1246" s="17">
        <v>0</v>
      </c>
      <c r="F1246" s="17">
        <v>29015</v>
      </c>
      <c r="G1246" s="17">
        <v>1717</v>
      </c>
      <c r="H1246" s="17">
        <v>760</v>
      </c>
      <c r="I1246" s="68">
        <v>117337</v>
      </c>
    </row>
    <row r="1247" spans="1:9" ht="14.1" customHeight="1" x14ac:dyDescent="0.2">
      <c r="A1247" s="60">
        <v>2496</v>
      </c>
      <c r="B1247" s="187" t="s">
        <v>703</v>
      </c>
      <c r="C1247" s="145">
        <v>3143</v>
      </c>
      <c r="D1247" s="158">
        <v>144961</v>
      </c>
      <c r="E1247" s="17">
        <v>0</v>
      </c>
      <c r="F1247" s="17">
        <v>48997</v>
      </c>
      <c r="G1247" s="17">
        <v>2899</v>
      </c>
      <c r="H1247" s="17">
        <v>304</v>
      </c>
      <c r="I1247" s="68">
        <v>197161</v>
      </c>
    </row>
    <row r="1248" spans="1:9" ht="14.1" customHeight="1" x14ac:dyDescent="0.2">
      <c r="A1248" s="61">
        <v>2496</v>
      </c>
      <c r="B1248" s="190" t="s">
        <v>704</v>
      </c>
      <c r="C1248" s="191"/>
      <c r="D1248" s="159">
        <v>937452</v>
      </c>
      <c r="E1248" s="31">
        <v>500</v>
      </c>
      <c r="F1248" s="31">
        <v>317027</v>
      </c>
      <c r="G1248" s="31">
        <v>18748</v>
      </c>
      <c r="H1248" s="31">
        <v>16396</v>
      </c>
      <c r="I1248" s="32">
        <v>1290123</v>
      </c>
    </row>
    <row r="1249" spans="1:9" ht="14.1" customHeight="1" x14ac:dyDescent="0.2">
      <c r="A1249" s="59">
        <v>5440</v>
      </c>
      <c r="B1249" s="183" t="s">
        <v>705</v>
      </c>
      <c r="C1249" s="184">
        <v>3111</v>
      </c>
      <c r="D1249" s="158">
        <v>549246</v>
      </c>
      <c r="E1249" s="17">
        <v>-4517</v>
      </c>
      <c r="F1249" s="17">
        <v>184119</v>
      </c>
      <c r="G1249" s="17">
        <v>10985</v>
      </c>
      <c r="H1249" s="17">
        <v>-2816</v>
      </c>
      <c r="I1249" s="68">
        <v>737017</v>
      </c>
    </row>
    <row r="1250" spans="1:9" ht="14.1" customHeight="1" x14ac:dyDescent="0.2">
      <c r="A1250" s="59">
        <v>5440</v>
      </c>
      <c r="B1250" s="183" t="s">
        <v>705</v>
      </c>
      <c r="C1250" s="184">
        <v>3141</v>
      </c>
      <c r="D1250" s="158">
        <v>35494</v>
      </c>
      <c r="E1250" s="17">
        <v>0</v>
      </c>
      <c r="F1250" s="17">
        <v>11997</v>
      </c>
      <c r="G1250" s="17">
        <v>710</v>
      </c>
      <c r="H1250" s="17">
        <v>361</v>
      </c>
      <c r="I1250" s="68">
        <v>48562</v>
      </c>
    </row>
    <row r="1251" spans="1:9" ht="14.1" customHeight="1" x14ac:dyDescent="0.2">
      <c r="A1251" s="61">
        <v>5440</v>
      </c>
      <c r="B1251" s="188" t="s">
        <v>706</v>
      </c>
      <c r="C1251" s="189"/>
      <c r="D1251" s="159">
        <v>584740</v>
      </c>
      <c r="E1251" s="31">
        <v>-4517</v>
      </c>
      <c r="F1251" s="31">
        <v>196116</v>
      </c>
      <c r="G1251" s="31">
        <v>11695</v>
      </c>
      <c r="H1251" s="31">
        <v>-2455</v>
      </c>
      <c r="I1251" s="32">
        <v>785579</v>
      </c>
    </row>
    <row r="1252" spans="1:9" ht="14.1" customHeight="1" x14ac:dyDescent="0.2">
      <c r="A1252" s="60">
        <v>5441</v>
      </c>
      <c r="B1252" s="187" t="s">
        <v>707</v>
      </c>
      <c r="C1252" s="145">
        <v>3113</v>
      </c>
      <c r="D1252" s="158">
        <v>2037576</v>
      </c>
      <c r="E1252" s="17">
        <v>42530</v>
      </c>
      <c r="F1252" s="17">
        <v>703075</v>
      </c>
      <c r="G1252" s="17">
        <v>40752</v>
      </c>
      <c r="H1252" s="17">
        <v>29679</v>
      </c>
      <c r="I1252" s="68">
        <v>2853612</v>
      </c>
    </row>
    <row r="1253" spans="1:9" ht="14.1" customHeight="1" x14ac:dyDescent="0.2">
      <c r="A1253" s="60">
        <v>5441</v>
      </c>
      <c r="B1253" s="183" t="s">
        <v>707</v>
      </c>
      <c r="C1253" s="184">
        <v>3141</v>
      </c>
      <c r="D1253" s="158">
        <v>284043</v>
      </c>
      <c r="E1253" s="17">
        <v>3180</v>
      </c>
      <c r="F1253" s="17">
        <v>97082</v>
      </c>
      <c r="G1253" s="17">
        <v>5681</v>
      </c>
      <c r="H1253" s="17">
        <v>3096</v>
      </c>
      <c r="I1253" s="68">
        <v>393082</v>
      </c>
    </row>
    <row r="1254" spans="1:9" ht="14.1" customHeight="1" x14ac:dyDescent="0.2">
      <c r="A1254" s="60">
        <v>5441</v>
      </c>
      <c r="B1254" s="185" t="s">
        <v>707</v>
      </c>
      <c r="C1254" s="186">
        <v>3143</v>
      </c>
      <c r="D1254" s="158">
        <v>143523</v>
      </c>
      <c r="E1254" s="17">
        <v>540</v>
      </c>
      <c r="F1254" s="17">
        <v>48693</v>
      </c>
      <c r="G1254" s="17">
        <v>2870</v>
      </c>
      <c r="H1254" s="17">
        <v>287</v>
      </c>
      <c r="I1254" s="68">
        <v>195913</v>
      </c>
    </row>
    <row r="1255" spans="1:9" ht="14.1" customHeight="1" x14ac:dyDescent="0.2">
      <c r="A1255" s="61">
        <v>5441</v>
      </c>
      <c r="B1255" s="188" t="s">
        <v>708</v>
      </c>
      <c r="C1255" s="189"/>
      <c r="D1255" s="159">
        <v>2465142</v>
      </c>
      <c r="E1255" s="31">
        <v>46250</v>
      </c>
      <c r="F1255" s="31">
        <v>848850</v>
      </c>
      <c r="G1255" s="31">
        <v>49303</v>
      </c>
      <c r="H1255" s="31">
        <v>33062</v>
      </c>
      <c r="I1255" s="32">
        <v>3442607</v>
      </c>
    </row>
    <row r="1256" spans="1:9" ht="14.1" customHeight="1" x14ac:dyDescent="0.2">
      <c r="A1256" s="59">
        <v>2306</v>
      </c>
      <c r="B1256" s="183" t="s">
        <v>709</v>
      </c>
      <c r="C1256" s="184">
        <v>3111</v>
      </c>
      <c r="D1256" s="158">
        <v>362910</v>
      </c>
      <c r="E1256" s="17">
        <v>0</v>
      </c>
      <c r="F1256" s="17">
        <v>122663</v>
      </c>
      <c r="G1256" s="17">
        <v>7258</v>
      </c>
      <c r="H1256" s="17">
        <v>1883</v>
      </c>
      <c r="I1256" s="68">
        <v>494714</v>
      </c>
    </row>
    <row r="1257" spans="1:9" ht="14.1" customHeight="1" x14ac:dyDescent="0.2">
      <c r="A1257" s="59">
        <v>2306</v>
      </c>
      <c r="B1257" s="183" t="s">
        <v>709</v>
      </c>
      <c r="C1257" s="184">
        <v>3117</v>
      </c>
      <c r="D1257" s="158">
        <v>396739</v>
      </c>
      <c r="E1257" s="17">
        <v>0</v>
      </c>
      <c r="F1257" s="17">
        <v>134098</v>
      </c>
      <c r="G1257" s="17">
        <v>7935</v>
      </c>
      <c r="H1257" s="17">
        <v>9262</v>
      </c>
      <c r="I1257" s="68">
        <v>548034</v>
      </c>
    </row>
    <row r="1258" spans="1:9" ht="14.1" customHeight="1" x14ac:dyDescent="0.2">
      <c r="A1258" s="60">
        <v>2306</v>
      </c>
      <c r="B1258" s="183" t="s">
        <v>709</v>
      </c>
      <c r="C1258" s="184">
        <v>3141</v>
      </c>
      <c r="D1258" s="158">
        <v>122301</v>
      </c>
      <c r="E1258" s="17">
        <v>0</v>
      </c>
      <c r="F1258" s="17">
        <v>41337</v>
      </c>
      <c r="G1258" s="17">
        <v>2446</v>
      </c>
      <c r="H1258" s="17">
        <v>759</v>
      </c>
      <c r="I1258" s="68">
        <v>166843</v>
      </c>
    </row>
    <row r="1259" spans="1:9" ht="14.1" customHeight="1" x14ac:dyDescent="0.2">
      <c r="A1259" s="60">
        <v>2306</v>
      </c>
      <c r="B1259" s="185" t="s">
        <v>709</v>
      </c>
      <c r="C1259" s="186">
        <v>3143</v>
      </c>
      <c r="D1259" s="158">
        <v>65495</v>
      </c>
      <c r="E1259" s="17">
        <v>0</v>
      </c>
      <c r="F1259" s="17">
        <v>22137</v>
      </c>
      <c r="G1259" s="17">
        <v>1309</v>
      </c>
      <c r="H1259" s="17">
        <v>86</v>
      </c>
      <c r="I1259" s="68">
        <v>89027</v>
      </c>
    </row>
    <row r="1260" spans="1:9" ht="14.1" customHeight="1" x14ac:dyDescent="0.2">
      <c r="A1260" s="61">
        <v>2306</v>
      </c>
      <c r="B1260" s="188" t="s">
        <v>710</v>
      </c>
      <c r="C1260" s="189"/>
      <c r="D1260" s="160">
        <v>947445</v>
      </c>
      <c r="E1260" s="41">
        <v>0</v>
      </c>
      <c r="F1260" s="41">
        <v>320235</v>
      </c>
      <c r="G1260" s="41">
        <v>18948</v>
      </c>
      <c r="H1260" s="41">
        <v>11990</v>
      </c>
      <c r="I1260" s="42">
        <v>1298618</v>
      </c>
    </row>
    <row r="1261" spans="1:9" ht="14.1" customHeight="1" x14ac:dyDescent="0.2">
      <c r="A1261" s="59">
        <v>2447</v>
      </c>
      <c r="B1261" s="187" t="s">
        <v>711</v>
      </c>
      <c r="C1261" s="145">
        <v>3117</v>
      </c>
      <c r="D1261" s="158">
        <v>464900</v>
      </c>
      <c r="E1261" s="17">
        <v>1633</v>
      </c>
      <c r="F1261" s="17">
        <v>157688</v>
      </c>
      <c r="G1261" s="17">
        <v>9298</v>
      </c>
      <c r="H1261" s="17">
        <v>15732</v>
      </c>
      <c r="I1261" s="68">
        <v>649251</v>
      </c>
    </row>
    <row r="1262" spans="1:9" ht="14.1" customHeight="1" x14ac:dyDescent="0.2">
      <c r="A1262" s="59">
        <v>2447</v>
      </c>
      <c r="B1262" s="187" t="s">
        <v>711</v>
      </c>
      <c r="C1262" s="145">
        <v>3141</v>
      </c>
      <c r="D1262" s="158">
        <v>23481</v>
      </c>
      <c r="E1262" s="17">
        <v>0</v>
      </c>
      <c r="F1262" s="17">
        <v>7936</v>
      </c>
      <c r="G1262" s="17">
        <v>470</v>
      </c>
      <c r="H1262" s="17">
        <v>292</v>
      </c>
      <c r="I1262" s="68">
        <v>32179</v>
      </c>
    </row>
    <row r="1263" spans="1:9" ht="14.1" customHeight="1" x14ac:dyDescent="0.2">
      <c r="A1263" s="60">
        <v>2447</v>
      </c>
      <c r="B1263" s="185" t="s">
        <v>711</v>
      </c>
      <c r="C1263" s="186">
        <v>3143</v>
      </c>
      <c r="D1263" s="158">
        <v>145614</v>
      </c>
      <c r="E1263" s="17">
        <v>0</v>
      </c>
      <c r="F1263" s="17">
        <v>49218</v>
      </c>
      <c r="G1263" s="17">
        <v>2912</v>
      </c>
      <c r="H1263" s="17">
        <v>292</v>
      </c>
      <c r="I1263" s="68">
        <v>198036</v>
      </c>
    </row>
    <row r="1264" spans="1:9" ht="14.1" customHeight="1" x14ac:dyDescent="0.2">
      <c r="A1264" s="61">
        <v>2447</v>
      </c>
      <c r="B1264" s="188" t="s">
        <v>712</v>
      </c>
      <c r="C1264" s="189"/>
      <c r="D1264" s="160">
        <v>633995</v>
      </c>
      <c r="E1264" s="41">
        <v>1633</v>
      </c>
      <c r="F1264" s="41">
        <v>214842</v>
      </c>
      <c r="G1264" s="41">
        <v>12680</v>
      </c>
      <c r="H1264" s="41">
        <v>16316</v>
      </c>
      <c r="I1264" s="42">
        <v>879466</v>
      </c>
    </row>
    <row r="1265" spans="1:9" ht="14.1" customHeight="1" x14ac:dyDescent="0.2">
      <c r="A1265" s="59">
        <v>5455</v>
      </c>
      <c r="B1265" s="183" t="s">
        <v>713</v>
      </c>
      <c r="C1265" s="184">
        <v>3111</v>
      </c>
      <c r="D1265" s="158">
        <v>366277</v>
      </c>
      <c r="E1265" s="17">
        <v>0</v>
      </c>
      <c r="F1265" s="17">
        <v>123802</v>
      </c>
      <c r="G1265" s="17">
        <v>7326</v>
      </c>
      <c r="H1265" s="17">
        <v>2869</v>
      </c>
      <c r="I1265" s="68">
        <v>500274</v>
      </c>
    </row>
    <row r="1266" spans="1:9" ht="14.1" customHeight="1" x14ac:dyDescent="0.2">
      <c r="A1266" s="59">
        <v>5455</v>
      </c>
      <c r="B1266" s="183" t="s">
        <v>713</v>
      </c>
      <c r="C1266" s="184">
        <v>3117</v>
      </c>
      <c r="D1266" s="158">
        <v>428980</v>
      </c>
      <c r="E1266" s="17">
        <v>0</v>
      </c>
      <c r="F1266" s="17">
        <v>144995</v>
      </c>
      <c r="G1266" s="17">
        <v>8580</v>
      </c>
      <c r="H1266" s="17">
        <v>11542</v>
      </c>
      <c r="I1266" s="68">
        <v>594097</v>
      </c>
    </row>
    <row r="1267" spans="1:9" ht="14.1" customHeight="1" x14ac:dyDescent="0.2">
      <c r="A1267" s="59">
        <v>5455</v>
      </c>
      <c r="B1267" s="183" t="s">
        <v>713</v>
      </c>
      <c r="C1267" s="184">
        <v>3141</v>
      </c>
      <c r="D1267" s="158">
        <v>118028</v>
      </c>
      <c r="E1267" s="17">
        <v>0</v>
      </c>
      <c r="F1267" s="17">
        <v>39894</v>
      </c>
      <c r="G1267" s="17">
        <v>2360</v>
      </c>
      <c r="H1267" s="17">
        <v>723</v>
      </c>
      <c r="I1267" s="68">
        <v>161005</v>
      </c>
    </row>
    <row r="1268" spans="1:9" ht="14.1" customHeight="1" x14ac:dyDescent="0.2">
      <c r="A1268" s="60">
        <v>5455</v>
      </c>
      <c r="B1268" s="187" t="s">
        <v>713</v>
      </c>
      <c r="C1268" s="145">
        <v>3143</v>
      </c>
      <c r="D1268" s="158">
        <v>36412</v>
      </c>
      <c r="E1268" s="17">
        <v>0</v>
      </c>
      <c r="F1268" s="17">
        <v>12307</v>
      </c>
      <c r="G1268" s="17">
        <v>729</v>
      </c>
      <c r="H1268" s="17">
        <v>119</v>
      </c>
      <c r="I1268" s="68">
        <v>49567</v>
      </c>
    </row>
    <row r="1269" spans="1:9" ht="14.1" customHeight="1" x14ac:dyDescent="0.2">
      <c r="A1269" s="61">
        <v>5455</v>
      </c>
      <c r="B1269" s="190" t="s">
        <v>714</v>
      </c>
      <c r="C1269" s="191"/>
      <c r="D1269" s="159">
        <v>949697</v>
      </c>
      <c r="E1269" s="31">
        <v>0</v>
      </c>
      <c r="F1269" s="31">
        <v>320998</v>
      </c>
      <c r="G1269" s="31">
        <v>18995</v>
      </c>
      <c r="H1269" s="31">
        <v>15253</v>
      </c>
      <c r="I1269" s="32">
        <v>1304943</v>
      </c>
    </row>
    <row r="1270" spans="1:9" ht="14.1" customHeight="1" x14ac:dyDescent="0.2">
      <c r="A1270" s="59">
        <v>5470</v>
      </c>
      <c r="B1270" s="183" t="s">
        <v>715</v>
      </c>
      <c r="C1270" s="184">
        <v>3111</v>
      </c>
      <c r="D1270" s="158">
        <v>332086</v>
      </c>
      <c r="E1270" s="17">
        <v>2167</v>
      </c>
      <c r="F1270" s="17">
        <v>112977</v>
      </c>
      <c r="G1270" s="17">
        <v>6642</v>
      </c>
      <c r="H1270" s="17">
        <v>2479</v>
      </c>
      <c r="I1270" s="68">
        <v>456351</v>
      </c>
    </row>
    <row r="1271" spans="1:9" ht="14.1" customHeight="1" x14ac:dyDescent="0.2">
      <c r="A1271" s="65">
        <v>5470</v>
      </c>
      <c r="B1271" s="201" t="s">
        <v>715</v>
      </c>
      <c r="C1271" s="202">
        <v>3117</v>
      </c>
      <c r="D1271" s="158">
        <v>867255</v>
      </c>
      <c r="E1271" s="17">
        <v>27670</v>
      </c>
      <c r="F1271" s="17">
        <v>302484</v>
      </c>
      <c r="G1271" s="17">
        <v>17346</v>
      </c>
      <c r="H1271" s="17">
        <v>11320</v>
      </c>
      <c r="I1271" s="68">
        <v>1226075</v>
      </c>
    </row>
    <row r="1272" spans="1:9" ht="14.1" customHeight="1" x14ac:dyDescent="0.2">
      <c r="A1272" s="60">
        <v>5470</v>
      </c>
      <c r="B1272" s="183" t="s">
        <v>715</v>
      </c>
      <c r="C1272" s="184">
        <v>3141</v>
      </c>
      <c r="D1272" s="158">
        <v>128876</v>
      </c>
      <c r="E1272" s="17">
        <v>0</v>
      </c>
      <c r="F1272" s="17">
        <v>43560</v>
      </c>
      <c r="G1272" s="17">
        <v>2578</v>
      </c>
      <c r="H1272" s="17">
        <v>1037</v>
      </c>
      <c r="I1272" s="68">
        <v>176051</v>
      </c>
    </row>
    <row r="1273" spans="1:9" ht="14.1" customHeight="1" x14ac:dyDescent="0.2">
      <c r="A1273" s="60">
        <v>5470</v>
      </c>
      <c r="B1273" s="185" t="s">
        <v>715</v>
      </c>
      <c r="C1273" s="186">
        <v>3143</v>
      </c>
      <c r="D1273" s="158">
        <v>92592</v>
      </c>
      <c r="E1273" s="17">
        <v>2167</v>
      </c>
      <c r="F1273" s="17">
        <v>32029</v>
      </c>
      <c r="G1273" s="17">
        <v>1852</v>
      </c>
      <c r="H1273" s="17">
        <v>160</v>
      </c>
      <c r="I1273" s="68">
        <v>128800</v>
      </c>
    </row>
    <row r="1274" spans="1:9" ht="14.1" customHeight="1" thickBot="1" x14ac:dyDescent="0.25">
      <c r="A1274" s="120">
        <v>5470</v>
      </c>
      <c r="B1274" s="229" t="s">
        <v>716</v>
      </c>
      <c r="C1274" s="204"/>
      <c r="D1274" s="161">
        <v>1420809</v>
      </c>
      <c r="E1274" s="47">
        <v>32004</v>
      </c>
      <c r="F1274" s="47">
        <v>491050</v>
      </c>
      <c r="G1274" s="47">
        <v>28418</v>
      </c>
      <c r="H1274" s="47">
        <v>14996</v>
      </c>
      <c r="I1274" s="48">
        <v>1987277</v>
      </c>
    </row>
    <row r="1275" spans="1:9" ht="14.1" customHeight="1" thickBot="1" x14ac:dyDescent="0.25">
      <c r="A1275" s="121"/>
      <c r="B1275" s="230" t="s">
        <v>717</v>
      </c>
      <c r="C1275" s="228"/>
      <c r="D1275" s="227">
        <v>60607485</v>
      </c>
      <c r="E1275" s="72">
        <v>314349</v>
      </c>
      <c r="F1275" s="72">
        <v>20591577</v>
      </c>
      <c r="G1275" s="72">
        <v>1212152</v>
      </c>
      <c r="H1275" s="72">
        <v>771169</v>
      </c>
      <c r="I1275" s="73">
        <v>83496732</v>
      </c>
    </row>
    <row r="1277" spans="1:9" ht="14.1" customHeight="1" x14ac:dyDescent="0.2">
      <c r="A1277" s="124" t="s">
        <v>718</v>
      </c>
      <c r="B1277" s="122"/>
      <c r="C1277" s="122"/>
      <c r="D1277" s="123">
        <f>D1275+D1138+D1044+D934+D854+D652+D606+D543+D412+D329</f>
        <v>732349748</v>
      </c>
      <c r="E1277" s="123">
        <f t="shared" ref="E1277:I1277" si="203">E1275+E1138+E1044+E934+E854+E652+E606+E543+E412+E329</f>
        <v>3160276</v>
      </c>
      <c r="F1277" s="123">
        <f t="shared" si="203"/>
        <v>248559242</v>
      </c>
      <c r="G1277" s="123">
        <f t="shared" si="203"/>
        <v>14646976</v>
      </c>
      <c r="H1277" s="123">
        <f t="shared" si="203"/>
        <v>10747691</v>
      </c>
      <c r="I1277" s="123">
        <f t="shared" si="203"/>
        <v>1009463933</v>
      </c>
    </row>
    <row r="1278" spans="1:9" ht="14.1" customHeight="1" x14ac:dyDescent="0.2">
      <c r="I1278" s="2">
        <f>SUM(D1277:H1277)</f>
        <v>1009463933</v>
      </c>
    </row>
  </sheetData>
  <mergeCells count="1">
    <mergeCell ref="D5:I5"/>
  </mergeCells>
  <pageMargins left="0.39370078740157483" right="0.19685039370078741" top="0.78740157480314965" bottom="0.78740157480314965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březen-duben_2023</vt:lpstr>
      <vt:lpstr>'březen-duben_2023'!Názvy_tisku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Parmová Kateřina</cp:lastModifiedBy>
  <cp:lastPrinted>2023-03-10T13:28:33Z</cp:lastPrinted>
  <dcterms:created xsi:type="dcterms:W3CDTF">2009-03-06T07:28:09Z</dcterms:created>
  <dcterms:modified xsi:type="dcterms:W3CDTF">2023-03-13T07:37:03Z</dcterms:modified>
</cp:coreProperties>
</file>